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habi\Desktop\WENCESLAU BRAZ\CODREN\ESPECIALIDADES - SAÚDE\"/>
    </mc:Choice>
  </mc:AlternateContent>
  <xr:revisionPtr revIDLastSave="0" documentId="13_ncr:1_{57356BCC-CF19-4707-AA27-F01F2421E4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2" l="1"/>
  <c r="I102" i="2"/>
  <c r="H102" i="2"/>
  <c r="F102" i="2"/>
  <c r="D102" i="2"/>
  <c r="I101" i="2"/>
  <c r="H101" i="2"/>
  <c r="F101" i="2"/>
  <c r="D101" i="2"/>
  <c r="I100" i="2"/>
  <c r="H100" i="2"/>
  <c r="F100" i="2"/>
  <c r="D100" i="2"/>
  <c r="I99" i="2"/>
  <c r="H99" i="2"/>
  <c r="F99" i="2"/>
  <c r="D99" i="2"/>
  <c r="I98" i="2"/>
  <c r="H98" i="2"/>
  <c r="F98" i="2"/>
  <c r="D98" i="2"/>
  <c r="I97" i="2"/>
  <c r="H97" i="2"/>
  <c r="F97" i="2"/>
  <c r="D97" i="2"/>
  <c r="I96" i="2"/>
  <c r="H96" i="2"/>
  <c r="F96" i="2"/>
  <c r="D96" i="2"/>
  <c r="I95" i="2"/>
  <c r="H95" i="2"/>
  <c r="F95" i="2"/>
  <c r="D95" i="2"/>
  <c r="I94" i="2"/>
  <c r="H94" i="2"/>
  <c r="F94" i="2"/>
  <c r="D94" i="2"/>
  <c r="I93" i="2"/>
  <c r="H93" i="2"/>
  <c r="F93" i="2"/>
  <c r="D93" i="2"/>
  <c r="I92" i="2"/>
  <c r="H92" i="2"/>
  <c r="F92" i="2"/>
  <c r="D92" i="2"/>
  <c r="I91" i="2"/>
  <c r="H91" i="2"/>
  <c r="F91" i="2"/>
  <c r="D91" i="2"/>
  <c r="I90" i="2"/>
  <c r="H90" i="2"/>
  <c r="F90" i="2"/>
  <c r="D90" i="2"/>
  <c r="I84" i="2"/>
  <c r="H84" i="2"/>
  <c r="F84" i="2"/>
  <c r="D84" i="2"/>
  <c r="I83" i="2"/>
  <c r="H83" i="2"/>
  <c r="F83" i="2"/>
  <c r="D83" i="2"/>
  <c r="I82" i="2"/>
  <c r="H82" i="2"/>
  <c r="F82" i="2"/>
  <c r="D82" i="2"/>
  <c r="I81" i="2"/>
  <c r="H81" i="2"/>
  <c r="F81" i="2"/>
  <c r="D81" i="2"/>
  <c r="I80" i="2"/>
  <c r="H80" i="2"/>
  <c r="F80" i="2"/>
  <c r="D80" i="2"/>
  <c r="I79" i="2"/>
  <c r="H79" i="2"/>
  <c r="F79" i="2"/>
  <c r="D79" i="2"/>
  <c r="I78" i="2"/>
  <c r="H78" i="2"/>
  <c r="F78" i="2"/>
  <c r="D78" i="2"/>
  <c r="I77" i="2"/>
  <c r="H77" i="2"/>
  <c r="F77" i="2"/>
  <c r="D77" i="2"/>
  <c r="I76" i="2"/>
  <c r="H76" i="2"/>
  <c r="F76" i="2"/>
  <c r="D76" i="2"/>
  <c r="I75" i="2"/>
  <c r="H75" i="2"/>
  <c r="F75" i="2"/>
  <c r="D75" i="2"/>
  <c r="I74" i="2"/>
  <c r="H74" i="2"/>
  <c r="F74" i="2"/>
  <c r="D74" i="2"/>
  <c r="I73" i="2"/>
  <c r="H73" i="2"/>
  <c r="F73" i="2"/>
  <c r="D73" i="2"/>
  <c r="I72" i="2"/>
  <c r="H72" i="2"/>
  <c r="F72" i="2"/>
  <c r="D72" i="2"/>
  <c r="I71" i="2"/>
  <c r="H71" i="2"/>
  <c r="F71" i="2"/>
  <c r="D71" i="2"/>
  <c r="I70" i="2"/>
  <c r="H70" i="2"/>
  <c r="F70" i="2"/>
  <c r="D70" i="2"/>
  <c r="I69" i="2"/>
  <c r="H69" i="2"/>
  <c r="F69" i="2"/>
  <c r="D69" i="2"/>
  <c r="I68" i="2"/>
  <c r="H68" i="2"/>
  <c r="F68" i="2"/>
  <c r="D68" i="2"/>
  <c r="I62" i="2"/>
  <c r="H62" i="2"/>
  <c r="F62" i="2"/>
  <c r="D62" i="2"/>
  <c r="I61" i="2"/>
  <c r="H61" i="2"/>
  <c r="F61" i="2"/>
  <c r="D61" i="2"/>
  <c r="I55" i="2"/>
  <c r="H55" i="2"/>
  <c r="F55" i="2"/>
  <c r="D55" i="2"/>
  <c r="I54" i="2"/>
  <c r="H54" i="2"/>
  <c r="F54" i="2"/>
  <c r="D54" i="2"/>
  <c r="I53" i="2"/>
  <c r="H53" i="2"/>
  <c r="F53" i="2"/>
  <c r="D53" i="2"/>
  <c r="I52" i="2"/>
  <c r="H52" i="2"/>
  <c r="F52" i="2"/>
  <c r="D52" i="2"/>
  <c r="I51" i="2"/>
  <c r="H51" i="2"/>
  <c r="F51" i="2"/>
  <c r="D51" i="2"/>
  <c r="I50" i="2"/>
  <c r="H50" i="2"/>
  <c r="F50" i="2"/>
  <c r="D50" i="2"/>
  <c r="I44" i="2"/>
  <c r="H44" i="2"/>
  <c r="F44" i="2"/>
  <c r="D44" i="2"/>
  <c r="I43" i="2"/>
  <c r="H43" i="2"/>
  <c r="F43" i="2"/>
  <c r="D43" i="2"/>
  <c r="I42" i="2"/>
  <c r="H42" i="2"/>
  <c r="F42" i="2"/>
  <c r="D42" i="2"/>
  <c r="I41" i="2"/>
  <c r="H41" i="2"/>
  <c r="F41" i="2"/>
  <c r="D41" i="2"/>
  <c r="I40" i="2"/>
  <c r="H40" i="2"/>
  <c r="F40" i="2"/>
  <c r="D40" i="2"/>
  <c r="I39" i="2"/>
  <c r="H39" i="2"/>
  <c r="F39" i="2"/>
  <c r="D39" i="2"/>
  <c r="I38" i="2"/>
  <c r="H38" i="2"/>
  <c r="F38" i="2"/>
  <c r="D38" i="2"/>
  <c r="I37" i="2"/>
  <c r="H37" i="2"/>
  <c r="F37" i="2"/>
  <c r="D37" i="2"/>
  <c r="I36" i="2"/>
  <c r="H36" i="2"/>
  <c r="F36" i="2"/>
  <c r="D36" i="2"/>
  <c r="I35" i="2"/>
  <c r="H35" i="2"/>
  <c r="F35" i="2"/>
  <c r="D35" i="2"/>
  <c r="I29" i="2"/>
  <c r="H29" i="2"/>
  <c r="F29" i="2"/>
  <c r="D29" i="2"/>
  <c r="I28" i="2"/>
  <c r="H28" i="2"/>
  <c r="F28" i="2"/>
  <c r="D28" i="2"/>
  <c r="I27" i="2"/>
  <c r="H27" i="2"/>
  <c r="F27" i="2"/>
  <c r="D27" i="2"/>
  <c r="I26" i="2"/>
  <c r="H26" i="2"/>
  <c r="F26" i="2"/>
  <c r="D26" i="2"/>
  <c r="I25" i="2"/>
  <c r="H25" i="2"/>
  <c r="F25" i="2"/>
  <c r="D25" i="2"/>
  <c r="I24" i="2"/>
  <c r="H24" i="2"/>
  <c r="F24" i="2"/>
  <c r="D24" i="2"/>
  <c r="I23" i="2"/>
  <c r="H23" i="2"/>
  <c r="F23" i="2"/>
  <c r="D23" i="2"/>
  <c r="I22" i="2"/>
  <c r="H22" i="2"/>
  <c r="F22" i="2"/>
  <c r="D22" i="2"/>
  <c r="I21" i="2"/>
  <c r="H21" i="2"/>
  <c r="F21" i="2"/>
  <c r="D21" i="2"/>
  <c r="I20" i="2"/>
  <c r="H20" i="2"/>
  <c r="F20" i="2"/>
  <c r="D20" i="2"/>
  <c r="I19" i="2"/>
  <c r="H19" i="2"/>
  <c r="F19" i="2"/>
  <c r="D19" i="2"/>
  <c r="I18" i="2"/>
  <c r="H18" i="2"/>
  <c r="F18" i="2"/>
  <c r="D18" i="2"/>
  <c r="I17" i="2"/>
  <c r="H17" i="2"/>
  <c r="F17" i="2"/>
  <c r="D17" i="2"/>
  <c r="I16" i="2"/>
  <c r="H16" i="2"/>
  <c r="F16" i="2"/>
  <c r="D16" i="2"/>
  <c r="I15" i="2"/>
  <c r="H15" i="2"/>
  <c r="F15" i="2"/>
  <c r="D15" i="2"/>
  <c r="I14" i="2"/>
  <c r="H14" i="2"/>
  <c r="F14" i="2"/>
  <c r="D14" i="2"/>
  <c r="I13" i="2"/>
  <c r="H13" i="2"/>
  <c r="F13" i="2"/>
  <c r="D13" i="2"/>
  <c r="I12" i="2"/>
  <c r="H12" i="2"/>
  <c r="F12" i="2"/>
  <c r="D12" i="2"/>
  <c r="I11" i="2"/>
  <c r="H11" i="2"/>
  <c r="F11" i="2"/>
  <c r="D11" i="2"/>
  <c r="I10" i="2"/>
  <c r="H10" i="2"/>
  <c r="F10" i="2"/>
  <c r="D10" i="2"/>
  <c r="I9" i="2"/>
  <c r="H9" i="2"/>
  <c r="F9" i="2"/>
  <c r="D9" i="2"/>
  <c r="I8" i="2"/>
  <c r="H8" i="2"/>
  <c r="F8" i="2"/>
  <c r="D8" i="2"/>
  <c r="I7" i="2"/>
  <c r="H7" i="2"/>
  <c r="F7" i="2"/>
  <c r="D7" i="2"/>
  <c r="I6" i="2"/>
  <c r="H6" i="2"/>
  <c r="F6" i="2"/>
  <c r="D6" i="2"/>
  <c r="I5" i="2"/>
  <c r="H5" i="2"/>
  <c r="F5" i="2"/>
  <c r="D5" i="2"/>
  <c r="I4" i="2"/>
  <c r="H4" i="2"/>
  <c r="F4" i="2"/>
  <c r="D4" i="2"/>
  <c r="J29" i="2" l="1"/>
  <c r="J53" i="2"/>
  <c r="J61" i="2"/>
  <c r="J72" i="2"/>
  <c r="J74" i="2"/>
  <c r="J78" i="2"/>
  <c r="J80" i="2"/>
  <c r="J82" i="2"/>
  <c r="J98" i="2"/>
  <c r="J23" i="2"/>
  <c r="J101" i="2"/>
  <c r="H63" i="2"/>
  <c r="F63" i="2"/>
  <c r="J70" i="2"/>
  <c r="J71" i="2"/>
  <c r="J7" i="2"/>
  <c r="J18" i="2"/>
  <c r="J22" i="2"/>
  <c r="J25" i="2"/>
  <c r="J27" i="2"/>
  <c r="J28" i="2"/>
  <c r="J40" i="2"/>
  <c r="J42" i="2"/>
  <c r="J51" i="2"/>
  <c r="F85" i="2"/>
  <c r="J36" i="2"/>
  <c r="J55" i="2"/>
  <c r="J4" i="2"/>
  <c r="J6" i="2"/>
  <c r="J8" i="2"/>
  <c r="J12" i="2"/>
  <c r="J13" i="2"/>
  <c r="J15" i="2"/>
  <c r="J17" i="2"/>
  <c r="J19" i="2"/>
  <c r="J21" i="2"/>
  <c r="J93" i="2"/>
  <c r="J95" i="2"/>
  <c r="H85" i="2"/>
  <c r="F103" i="2"/>
  <c r="J97" i="2"/>
  <c r="F30" i="2"/>
  <c r="J38" i="2"/>
  <c r="J84" i="2"/>
  <c r="H30" i="2"/>
  <c r="J99" i="2"/>
  <c r="J10" i="2"/>
  <c r="J35" i="2"/>
  <c r="J39" i="2"/>
  <c r="J41" i="2"/>
  <c r="J50" i="2"/>
  <c r="J62" i="2"/>
  <c r="J63" i="2" s="1"/>
  <c r="J69" i="2"/>
  <c r="J73" i="2"/>
  <c r="J75" i="2"/>
  <c r="J92" i="2"/>
  <c r="J94" i="2"/>
  <c r="J76" i="2"/>
  <c r="J91" i="2"/>
  <c r="D45" i="2"/>
  <c r="D103" i="2"/>
  <c r="J14" i="2"/>
  <c r="J24" i="2"/>
  <c r="H45" i="2"/>
  <c r="J43" i="2"/>
  <c r="F56" i="2"/>
  <c r="J52" i="2"/>
  <c r="J54" i="2"/>
  <c r="D63" i="2"/>
  <c r="J77" i="2"/>
  <c r="J81" i="2"/>
  <c r="J83" i="2"/>
  <c r="H103" i="2"/>
  <c r="J96" i="2"/>
  <c r="J100" i="2"/>
  <c r="J102" i="2"/>
  <c r="D30" i="2"/>
  <c r="J9" i="2"/>
  <c r="J44" i="2"/>
  <c r="J5" i="2"/>
  <c r="J26" i="2"/>
  <c r="H56" i="2"/>
  <c r="J11" i="2"/>
  <c r="J16" i="2"/>
  <c r="J20" i="2"/>
  <c r="J37" i="2"/>
  <c r="J79" i="2"/>
  <c r="J90" i="2"/>
  <c r="D56" i="2"/>
  <c r="F45" i="2"/>
  <c r="J68" i="2"/>
  <c r="D85" i="2"/>
  <c r="F107" i="2" l="1"/>
  <c r="H107" i="2"/>
  <c r="J45" i="2"/>
  <c r="J56" i="2"/>
  <c r="J103" i="2"/>
  <c r="J30" i="2"/>
  <c r="J85" i="2"/>
  <c r="J107" i="2" l="1"/>
</calcChain>
</file>

<file path=xl/sharedStrings.xml><?xml version="1.0" encoding="utf-8"?>
<sst xmlns="http://schemas.openxmlformats.org/spreadsheetml/2006/main" count="156" uniqueCount="98">
  <si>
    <t>CONSULTAS ESPECIALIDADES </t>
  </si>
  <si>
    <t>CONSULTA MÉDICA ESPECIALIZADA EM ALERGIA E IMUNOLOGIA PEDIÁTRICA</t>
  </si>
  <si>
    <t>CONSULTA MÉDICA ESPECIALIZADA EM CARDIOLOGIA</t>
  </si>
  <si>
    <t>CONSULTA MÉDICA ESPECIALIZADA EM CIRURGIA GERAL</t>
  </si>
  <si>
    <t>CONSULTA MÉDICA ESPECIALIZADA EM CIRURGIA VASCULAR</t>
  </si>
  <si>
    <t>CONSULTA MÉDICA ESPECIALIZADA EM DERMATOLOGIA</t>
  </si>
  <si>
    <t>CONSULTA MÉDICA ESPECIALIZADA EM ENDOCRINOLOGIA</t>
  </si>
  <si>
    <t>CONSULTA MÉDICA ESPECIALIZADA EM GASTROENTEROLOGIA</t>
  </si>
  <si>
    <t>CONSULTA MÉDICA ESPECIALIZADA EM HEMATOLOGIA</t>
  </si>
  <si>
    <t>CONSULTA MÉDICA ESPECIALIZADA EM MASTOLOGIA</t>
  </si>
  <si>
    <t>CONSULTA MÉDICA ESPECIALIZADA EM NEFROLOGIA</t>
  </si>
  <si>
    <t>CONSULTA MÉDICA ESPECIALIZADA EM NEUROLOGIA</t>
  </si>
  <si>
    <t>CONSULTA MÉDICA ESPECIALIZADA EM NEUROLOGIA - 0 À 12 ANOS</t>
  </si>
  <si>
    <t>CONSULTA MÉDICA ESPECIALIZADA EM OFTALMOLOGIA</t>
  </si>
  <si>
    <t>CONSULTA MÉDICA ESPECIALIZADA EM ORTOPEDIA</t>
  </si>
  <si>
    <t>CONSULTA MÉDICA ESPECIALIZADA EM OTORRINOLARINGOLOGIA</t>
  </si>
  <si>
    <t>CONSULTA MÉDICA ESPECIALIZADA EM PSIQUIATRIA</t>
  </si>
  <si>
    <t>CONSULTA MÉDICA ESPECIALIZADA EM REUMATOLOGIA</t>
  </si>
  <si>
    <t>DESCRIÇÃO</t>
  </si>
  <si>
    <t>ACOMPANHAMENTO E ATENDIMENTO MÉDICO EM SAÚDE MENTAL</t>
  </si>
  <si>
    <t>ACOMPANHAMENTO E ATENDIMENTO MÉDICO EM SAÚDE MENTAL - HORA</t>
  </si>
  <si>
    <t>MÉDICO COM ATUAÇÃO TRATAMENTO DE DOENÇAS E AFECÇÕES RELACIONADAS À PELE</t>
  </si>
  <si>
    <t>MÉDICO - TRIAGEM CLÍNICA DE DOADOR (A) DE SANGUE - HORA</t>
  </si>
  <si>
    <t>MÉDICO COM ATUAÇÃO EM DOENÇAS DO APARELHO DIGESTIVO</t>
  </si>
  <si>
    <t>MÉDICO COM ATUAÇÃO EM DOENÇAS ENDÓCRINAS</t>
  </si>
  <si>
    <t>MÉDICO COM ATUAÇÃO NA ÁREA DE DOENÇAS INFECCIOSAS-PARASITÁRIAS</t>
  </si>
  <si>
    <t>TABELA CISNORPI</t>
  </si>
  <si>
    <t>ULTRASSONOGRAFIA CERVICAL</t>
  </si>
  <si>
    <t>ULTRASSONOGRAFIA DE ABDÔMEN SUPERIOR</t>
  </si>
  <si>
    <t>ULTRASSONOGRAFIA DE ABDÔMEN TOTAL</t>
  </si>
  <si>
    <t>ULTRASSONOGRAFIA DE APARELHO URINÁRIO</t>
  </si>
  <si>
    <t>ULTRASSONOGRAFIA DE ARTICULAÇÃO</t>
  </si>
  <si>
    <t>ULTRASSONOGRAFIA DE BOLSA ESCROTAL</t>
  </si>
  <si>
    <t>ULTRASSONOGRAFIA DE PRÓSTATA VIA ABDOMINAL</t>
  </si>
  <si>
    <t>ULTRASSONOGRAFIA DE PRÓSTATA VIA TRANSRETAL</t>
  </si>
  <si>
    <t>ULTRASSONOGRAFIA DE TIREÓIDE</t>
  </si>
  <si>
    <t>ULTRASSONOGRAFIA MAMARIA</t>
  </si>
  <si>
    <t>ULTRASSONOGRAFIA OBSTÉTRICA</t>
  </si>
  <si>
    <t>ULTRASSONOGRAFIA PAREDE ABDOMINAL</t>
  </si>
  <si>
    <t>ULTRASSONOGRAFIA PÉLVICA</t>
  </si>
  <si>
    <t>ULTRASSONOGRAFIA TESTÍCULOS</t>
  </si>
  <si>
    <t>ULTRASSONOGRAFIA TÓRAX</t>
  </si>
  <si>
    <t>ULTRASSONOGRAFIA TRANSFONTANELA</t>
  </si>
  <si>
    <t>ULTRASSONOGRAFIA TRANSVAGINAL</t>
  </si>
  <si>
    <t>WENCESLAU BRAZ (QUANT.)</t>
  </si>
  <si>
    <t>WENCESLAU BRAZ (VLR. TOTAL - R$)</t>
  </si>
  <si>
    <t>SANTANA DO ITARARÉ (QUANT.)</t>
  </si>
  <si>
    <t>SANTANA DO ITARARÉ (VLR. TOTAL - R$)</t>
  </si>
  <si>
    <t>SÃO JOSÉ DA BOA VISTA (QUANT.)</t>
  </si>
  <si>
    <t>SÃO JOSÉ DA BOA VISTA (VLR. TOTAL - R$)</t>
  </si>
  <si>
    <t>TOTAL DE DEMANDAS (QUANT.)</t>
  </si>
  <si>
    <t>TOTAL DE DEMANDAS (VLR. TOTAL - R$)</t>
  </si>
  <si>
    <t>ESTIMATIVA - QUANTIDADES E FINANCEIRO</t>
  </si>
  <si>
    <t>TOTAL DE DEMANDAS (VLR. TOTAL GERAL - R$)</t>
  </si>
  <si>
    <t>VALOR TOTAL - LOTE</t>
  </si>
  <si>
    <t>WENCESLAU BRAZ (VLR. TOTAL GERAL - R$)</t>
  </si>
  <si>
    <t>SANTANA DO ITARARÉ (VLR. TOTAL GERAL - R$)</t>
  </si>
  <si>
    <t>SÃO JOSÉ DA BOA VISTA (VLR.TOTAL GERAL - R$)</t>
  </si>
  <si>
    <t>CONSULTA MÉDICA ESPECIALIZADA EM PNEUMOLOGIA PEDIÁTRICA</t>
  </si>
  <si>
    <t>ECOCARDIODOPLLER</t>
  </si>
  <si>
    <t>CONSULTA MÉDICA ESPECIALIZADA EM ANESTESIOLOGISTA (AVALIAÇÃO PRÉ- ANESTÉSICA)</t>
  </si>
  <si>
    <t>CONSULTA MÉDICA ESPECIALIZADA EM CIRURGIA TORÁCICA</t>
  </si>
  <si>
    <t>CONSULTA   MÉDICA   ESPECIALIZADA   EM   GASTROENTEROLOGIA   PEDIÁTRICA</t>
  </si>
  <si>
    <t>CONSULTA MÉDICA ESPECIALIZADA EM GINECOLOGIA</t>
  </si>
  <si>
    <t>CONSULTA MÉDICA ESPECIALIZADA EM INFECTOLOGIA</t>
  </si>
  <si>
    <t>CONSULTA MÉDICA ESPECIALIZADA EM NEFROLOGIA PEDIÁTRICA</t>
  </si>
  <si>
    <t>CONSULTA MÉDICA ESPECIALIZADA EM PEDIATRA</t>
  </si>
  <si>
    <t>CONSULTA MÉDICA ESPECIALIZADA EM UROLOGIA</t>
  </si>
  <si>
    <t>MÉDICO CLÍNICO GERAL - HORA</t>
  </si>
  <si>
    <t>MÉDICO - TRIAGEM CLÍNICA EM AMBULATÓRIO</t>
  </si>
  <si>
    <t>MÉDICO COM ATUAÇÃO EM TRATAMENTO E PREVENÇÃO DE DOENÇAS REUMÁTICAS</t>
  </si>
  <si>
    <t>ECOCARDIODOPLLER DE STRESS</t>
  </si>
  <si>
    <t>ECOCARDIOGRAFIA FETAL</t>
  </si>
  <si>
    <t>TESTE DE ESFORCO / TESTE ERGOMETRICO</t>
  </si>
  <si>
    <t>ENDOSCOPIA DIGESTIVA ALTA COM OU SEM PROCEDIMENTOS</t>
  </si>
  <si>
    <t>COLONOSCOPIA COM OU SEM PROCEDIMENTOS</t>
  </si>
  <si>
    <t>MONITORIZACAO AMBULATORIAL DE PRESSAO ARTERIAL - MAPA</t>
  </si>
  <si>
    <t>MONITORAMENTO PELO SISTEMA HOLTER 24 HORAS</t>
  </si>
  <si>
    <t>LOTE 01 - ESPECIALIDADES</t>
  </si>
  <si>
    <t>LOTE 02 - CONSULTA MÉDICA</t>
  </si>
  <si>
    <t>LOTE 03 - DIAGNÓSTICO EM CARDIOLOGIA</t>
  </si>
  <si>
    <t>LOTE 04 - DIAGNÓSTICO POR ENDOSCOPIA</t>
  </si>
  <si>
    <t>LOTE 05 - DIAGNÓSTICO POR ULTRASSONOGRAFIA</t>
  </si>
  <si>
    <t>LOTE 06 - DIAGNÓSTICO POR ULTRASSONOGRAFIA  COM DOPPLER</t>
  </si>
  <si>
    <t>VALOR ESTIMADO - REFERÊNCIA: TABELA CISNORPI</t>
  </si>
  <si>
    <t>DOPPLER COLORIDO DE ÓRGÃO OU ESTRUTURA ISOLADA</t>
  </si>
  <si>
    <t>ULTRASSONOGRAFIA DE AORTA ABDOMINAL COM DOPPLER</t>
  </si>
  <si>
    <t>ULTRASSONOGRAFIA DE BOLSA ESCROTAL COM DOPPLER</t>
  </si>
  <si>
    <t>ULTRASSONOGRAFIA DOPPLER COLORIDO (ARTERIAL, VERTEBRAL, CAROTIDAS, MEMBROS INFERIORES)</t>
  </si>
  <si>
    <t>ULTRASSONOGRAFIA DOPPLER COLORIDO DE ARTÉRIAS VISCERAIS (MESENTÉRICAS SUPERIOR E INFERIOR E TROCO CELÍACO</t>
  </si>
  <si>
    <t>ULTRASSONOGRAFIA    DOPPLER    COLORIDO    DE    VASOS    CERVICAIS    VENOSOS BILATERAL (SUBCLÁVIAS E JUGULARES)</t>
  </si>
  <si>
    <t>ULTRASSONOGRAFIA DOPPLER COLORIDO DE VEIA CAVA SUPERIOR OU INFERIOR</t>
  </si>
  <si>
    <t>ULTRASSONOGRAFIA DOPPLER DE FLUXO OBSTÉTRICO</t>
  </si>
  <si>
    <t>ULTRASSONOGRAFIA MORFOLÓGICO</t>
  </si>
  <si>
    <t>ULTRASSONOGRAFIA OBSTÉTRICA COM DOPPLER (POR FETO)</t>
  </si>
  <si>
    <t>ULTRASSONOGRAFIA TIREOIDE COM DOPPLER</t>
  </si>
  <si>
    <t>ULTRASSONOGRAFIA TRANSVAGINAL COM DOPPLER</t>
  </si>
  <si>
    <t>ULTRASSONOGRAFIAS OUTROS MEMBROS COM DOPPLER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</si>
</sst>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3" xfId="2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0" borderId="1" xfId="1" applyFont="1" applyBorder="1"/>
    <xf numFmtId="0" fontId="4" fillId="4" borderId="1" xfId="0" applyFont="1" applyFill="1" applyBorder="1" applyAlignment="1">
      <alignment horizontal="center" vertical="center" wrapText="1"/>
    </xf>
    <xf numFmtId="44" fontId="4" fillId="0" borderId="1" xfId="2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3" fillId="2" borderId="0" xfId="0" applyNumberFormat="1" applyFont="1" applyFill="1"/>
    <xf numFmtId="0" fontId="3" fillId="0" borderId="0" xfId="0" applyFont="1"/>
    <xf numFmtId="43" fontId="3" fillId="3" borderId="0" xfId="0" applyNumberFormat="1" applyFont="1" applyFill="1"/>
    <xf numFmtId="43" fontId="3" fillId="4" borderId="0" xfId="0" applyNumberFormat="1" applyFont="1" applyFill="1"/>
    <xf numFmtId="43" fontId="2" fillId="5" borderId="0" xfId="0" applyNumberFormat="1" applyFont="1" applyFill="1"/>
    <xf numFmtId="43" fontId="3" fillId="0" borderId="0" xfId="0" applyNumberFormat="1" applyFont="1"/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CCB5-954B-48EA-891B-6D130A63A969}">
  <dimension ref="A1:J107"/>
  <sheetViews>
    <sheetView tabSelected="1" topLeftCell="A85" workbookViewId="0">
      <selection activeCell="A96" sqref="A96"/>
    </sheetView>
  </sheetViews>
  <sheetFormatPr defaultColWidth="8.88671875" defaultRowHeight="10.199999999999999" x14ac:dyDescent="0.2"/>
  <cols>
    <col min="1" max="1" width="50.109375" style="3" customWidth="1"/>
    <col min="2" max="12" width="18.33203125" style="3" customWidth="1"/>
    <col min="13" max="16384" width="8.88671875" style="3"/>
  </cols>
  <sheetData>
    <row r="1" spans="1:10" x14ac:dyDescent="0.2">
      <c r="A1" s="27" t="s">
        <v>78</v>
      </c>
      <c r="B1" s="29"/>
      <c r="C1" s="27"/>
      <c r="D1" s="27"/>
      <c r="E1" s="27"/>
      <c r="F1" s="27"/>
      <c r="G1" s="27"/>
      <c r="H1" s="27"/>
      <c r="I1" s="27"/>
      <c r="J1" s="27"/>
    </row>
    <row r="2" spans="1:10" x14ac:dyDescent="0.2">
      <c r="A2" s="30" t="s">
        <v>0</v>
      </c>
      <c r="B2" s="27" t="s">
        <v>84</v>
      </c>
      <c r="C2" s="32" t="s">
        <v>52</v>
      </c>
      <c r="D2" s="33"/>
      <c r="E2" s="33"/>
      <c r="F2" s="33"/>
      <c r="G2" s="33"/>
      <c r="H2" s="34"/>
      <c r="I2" s="29" t="s">
        <v>50</v>
      </c>
      <c r="J2" s="29" t="s">
        <v>51</v>
      </c>
    </row>
    <row r="3" spans="1:10" ht="20.399999999999999" x14ac:dyDescent="0.2">
      <c r="A3" s="30"/>
      <c r="B3" s="27"/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31"/>
      <c r="J3" s="31"/>
    </row>
    <row r="4" spans="1:10" ht="20.399999999999999" x14ac:dyDescent="0.2">
      <c r="A4" s="4" t="s">
        <v>1</v>
      </c>
      <c r="B4" s="5">
        <v>280</v>
      </c>
      <c r="C4" s="6">
        <v>30</v>
      </c>
      <c r="D4" s="7">
        <f t="shared" ref="D4:D29" si="0">B4*C4</f>
        <v>8400</v>
      </c>
      <c r="E4" s="8">
        <v>12</v>
      </c>
      <c r="F4" s="9">
        <f t="shared" ref="F4:F29" si="1">B4*E4</f>
        <v>3360</v>
      </c>
      <c r="G4" s="10">
        <v>12</v>
      </c>
      <c r="H4" s="9">
        <f t="shared" ref="H4:H29" si="2">B4*G4</f>
        <v>3360</v>
      </c>
      <c r="I4" s="17">
        <f>C4+E4+G4</f>
        <v>54</v>
      </c>
      <c r="J4" s="9">
        <f>D4+F4+H4</f>
        <v>15120</v>
      </c>
    </row>
    <row r="5" spans="1:10" ht="20.399999999999999" x14ac:dyDescent="0.2">
      <c r="A5" s="4" t="s">
        <v>60</v>
      </c>
      <c r="B5" s="11">
        <v>50</v>
      </c>
      <c r="C5" s="6"/>
      <c r="D5" s="7">
        <f t="shared" si="0"/>
        <v>0</v>
      </c>
      <c r="E5" s="8">
        <v>12</v>
      </c>
      <c r="F5" s="9">
        <f t="shared" si="1"/>
        <v>600</v>
      </c>
      <c r="G5" s="10">
        <v>6</v>
      </c>
      <c r="H5" s="9">
        <f t="shared" si="2"/>
        <v>300</v>
      </c>
      <c r="I5" s="17">
        <f t="shared" ref="I5:J29" si="3">C5+E5+G5</f>
        <v>18</v>
      </c>
      <c r="J5" s="9">
        <f t="shared" si="3"/>
        <v>900</v>
      </c>
    </row>
    <row r="6" spans="1:10" x14ac:dyDescent="0.2">
      <c r="A6" s="4" t="s">
        <v>2</v>
      </c>
      <c r="B6" s="11">
        <v>60</v>
      </c>
      <c r="C6" s="6">
        <v>546</v>
      </c>
      <c r="D6" s="7">
        <f t="shared" si="0"/>
        <v>32760</v>
      </c>
      <c r="E6" s="8">
        <v>60</v>
      </c>
      <c r="F6" s="9">
        <f t="shared" si="1"/>
        <v>3600</v>
      </c>
      <c r="G6" s="10">
        <v>60</v>
      </c>
      <c r="H6" s="9">
        <f t="shared" si="2"/>
        <v>3600</v>
      </c>
      <c r="I6" s="17">
        <f t="shared" si="3"/>
        <v>666</v>
      </c>
      <c r="J6" s="9">
        <f t="shared" si="3"/>
        <v>39960</v>
      </c>
    </row>
    <row r="7" spans="1:10" x14ac:dyDescent="0.2">
      <c r="A7" s="4" t="s">
        <v>3</v>
      </c>
      <c r="B7" s="11">
        <v>50</v>
      </c>
      <c r="C7" s="6"/>
      <c r="D7" s="7">
        <f t="shared" si="0"/>
        <v>0</v>
      </c>
      <c r="E7" s="8">
        <v>60</v>
      </c>
      <c r="F7" s="9">
        <f t="shared" si="1"/>
        <v>3000</v>
      </c>
      <c r="G7" s="10">
        <v>60</v>
      </c>
      <c r="H7" s="9">
        <f t="shared" si="2"/>
        <v>3000</v>
      </c>
      <c r="I7" s="17">
        <f t="shared" si="3"/>
        <v>120</v>
      </c>
      <c r="J7" s="9">
        <f t="shared" si="3"/>
        <v>6000</v>
      </c>
    </row>
    <row r="8" spans="1:10" x14ac:dyDescent="0.2">
      <c r="A8" s="4" t="s">
        <v>61</v>
      </c>
      <c r="B8" s="11">
        <v>55</v>
      </c>
      <c r="C8" s="6"/>
      <c r="D8" s="7">
        <f t="shared" si="0"/>
        <v>0</v>
      </c>
      <c r="E8" s="8">
        <v>6</v>
      </c>
      <c r="F8" s="9">
        <f t="shared" si="1"/>
        <v>330</v>
      </c>
      <c r="G8" s="10">
        <v>6</v>
      </c>
      <c r="H8" s="9">
        <f t="shared" si="2"/>
        <v>330</v>
      </c>
      <c r="I8" s="17">
        <f t="shared" si="3"/>
        <v>12</v>
      </c>
      <c r="J8" s="9">
        <f t="shared" si="3"/>
        <v>660</v>
      </c>
    </row>
    <row r="9" spans="1:10" x14ac:dyDescent="0.2">
      <c r="A9" s="4" t="s">
        <v>4</v>
      </c>
      <c r="B9" s="11">
        <v>50</v>
      </c>
      <c r="C9" s="6">
        <v>276</v>
      </c>
      <c r="D9" s="7">
        <f t="shared" si="0"/>
        <v>13800</v>
      </c>
      <c r="E9" s="8">
        <v>60</v>
      </c>
      <c r="F9" s="9">
        <f t="shared" si="1"/>
        <v>3000</v>
      </c>
      <c r="G9" s="10">
        <v>42</v>
      </c>
      <c r="H9" s="9">
        <f t="shared" si="2"/>
        <v>2100</v>
      </c>
      <c r="I9" s="17">
        <f t="shared" si="3"/>
        <v>378</v>
      </c>
      <c r="J9" s="9">
        <f t="shared" si="3"/>
        <v>18900</v>
      </c>
    </row>
    <row r="10" spans="1:10" x14ac:dyDescent="0.2">
      <c r="A10" s="4" t="s">
        <v>5</v>
      </c>
      <c r="B10" s="11">
        <v>50</v>
      </c>
      <c r="C10" s="6">
        <v>468</v>
      </c>
      <c r="D10" s="7">
        <f t="shared" si="0"/>
        <v>23400</v>
      </c>
      <c r="E10" s="8">
        <v>120</v>
      </c>
      <c r="F10" s="9">
        <f t="shared" si="1"/>
        <v>6000</v>
      </c>
      <c r="G10" s="10">
        <v>114</v>
      </c>
      <c r="H10" s="9">
        <f t="shared" si="2"/>
        <v>5700</v>
      </c>
      <c r="I10" s="17">
        <f t="shared" si="3"/>
        <v>702</v>
      </c>
      <c r="J10" s="9">
        <f t="shared" si="3"/>
        <v>35100</v>
      </c>
    </row>
    <row r="11" spans="1:10" x14ac:dyDescent="0.2">
      <c r="A11" s="4" t="s">
        <v>6</v>
      </c>
      <c r="B11" s="11">
        <v>100</v>
      </c>
      <c r="C11" s="6">
        <v>420</v>
      </c>
      <c r="D11" s="7">
        <f t="shared" si="0"/>
        <v>42000</v>
      </c>
      <c r="E11" s="8">
        <v>72</v>
      </c>
      <c r="F11" s="9">
        <f t="shared" si="1"/>
        <v>7200</v>
      </c>
      <c r="G11" s="10">
        <v>60</v>
      </c>
      <c r="H11" s="9">
        <f t="shared" si="2"/>
        <v>6000</v>
      </c>
      <c r="I11" s="17">
        <f t="shared" si="3"/>
        <v>552</v>
      </c>
      <c r="J11" s="9">
        <f t="shared" si="3"/>
        <v>55200</v>
      </c>
    </row>
    <row r="12" spans="1:10" x14ac:dyDescent="0.2">
      <c r="A12" s="4" t="s">
        <v>7</v>
      </c>
      <c r="B12" s="11">
        <v>50</v>
      </c>
      <c r="C12" s="6">
        <v>186</v>
      </c>
      <c r="D12" s="7">
        <f t="shared" si="0"/>
        <v>9300</v>
      </c>
      <c r="E12" s="8">
        <v>30</v>
      </c>
      <c r="F12" s="9">
        <f t="shared" si="1"/>
        <v>1500</v>
      </c>
      <c r="G12" s="10">
        <v>24</v>
      </c>
      <c r="H12" s="9">
        <f t="shared" si="2"/>
        <v>1200</v>
      </c>
      <c r="I12" s="17">
        <f t="shared" si="3"/>
        <v>240</v>
      </c>
      <c r="J12" s="9">
        <f t="shared" si="3"/>
        <v>12000</v>
      </c>
    </row>
    <row r="13" spans="1:10" ht="20.399999999999999" x14ac:dyDescent="0.2">
      <c r="A13" s="4" t="s">
        <v>62</v>
      </c>
      <c r="B13" s="11">
        <v>350</v>
      </c>
      <c r="C13" s="6"/>
      <c r="D13" s="7">
        <f t="shared" si="0"/>
        <v>0</v>
      </c>
      <c r="E13" s="8">
        <v>12</v>
      </c>
      <c r="F13" s="9">
        <f t="shared" si="1"/>
        <v>4200</v>
      </c>
      <c r="G13" s="10">
        <v>12</v>
      </c>
      <c r="H13" s="9">
        <f t="shared" si="2"/>
        <v>4200</v>
      </c>
      <c r="I13" s="17">
        <f t="shared" si="3"/>
        <v>24</v>
      </c>
      <c r="J13" s="9">
        <f t="shared" si="3"/>
        <v>8400</v>
      </c>
    </row>
    <row r="14" spans="1:10" x14ac:dyDescent="0.2">
      <c r="A14" s="4" t="s">
        <v>63</v>
      </c>
      <c r="B14" s="11">
        <v>70</v>
      </c>
      <c r="C14" s="6">
        <v>210</v>
      </c>
      <c r="D14" s="7">
        <f t="shared" si="0"/>
        <v>14700</v>
      </c>
      <c r="E14" s="8">
        <v>360</v>
      </c>
      <c r="F14" s="9">
        <f t="shared" si="1"/>
        <v>25200</v>
      </c>
      <c r="G14" s="10">
        <v>150</v>
      </c>
      <c r="H14" s="9">
        <f t="shared" si="2"/>
        <v>10500</v>
      </c>
      <c r="I14" s="17">
        <f t="shared" si="3"/>
        <v>720</v>
      </c>
      <c r="J14" s="9">
        <f t="shared" si="3"/>
        <v>50400</v>
      </c>
    </row>
    <row r="15" spans="1:10" x14ac:dyDescent="0.2">
      <c r="A15" s="4" t="s">
        <v>8</v>
      </c>
      <c r="B15" s="11">
        <v>150</v>
      </c>
      <c r="C15" s="6">
        <v>12</v>
      </c>
      <c r="D15" s="7">
        <f t="shared" si="0"/>
        <v>1800</v>
      </c>
      <c r="E15" s="8">
        <v>30</v>
      </c>
      <c r="F15" s="9">
        <f t="shared" si="1"/>
        <v>4500</v>
      </c>
      <c r="G15" s="10">
        <v>6</v>
      </c>
      <c r="H15" s="9">
        <f t="shared" si="2"/>
        <v>900</v>
      </c>
      <c r="I15" s="17">
        <f t="shared" si="3"/>
        <v>48</v>
      </c>
      <c r="J15" s="9">
        <f t="shared" si="3"/>
        <v>7200</v>
      </c>
    </row>
    <row r="16" spans="1:10" x14ac:dyDescent="0.2">
      <c r="A16" s="4" t="s">
        <v>64</v>
      </c>
      <c r="B16" s="11">
        <v>50</v>
      </c>
      <c r="C16" s="6">
        <v>96</v>
      </c>
      <c r="D16" s="7">
        <f t="shared" si="0"/>
        <v>4800</v>
      </c>
      <c r="E16" s="8">
        <v>12</v>
      </c>
      <c r="F16" s="9">
        <f t="shared" si="1"/>
        <v>600</v>
      </c>
      <c r="G16" s="10">
        <v>12</v>
      </c>
      <c r="H16" s="9">
        <f t="shared" si="2"/>
        <v>600</v>
      </c>
      <c r="I16" s="17">
        <f t="shared" si="3"/>
        <v>120</v>
      </c>
      <c r="J16" s="9">
        <f t="shared" si="3"/>
        <v>6000</v>
      </c>
    </row>
    <row r="17" spans="1:10" x14ac:dyDescent="0.2">
      <c r="A17" s="4" t="s">
        <v>9</v>
      </c>
      <c r="B17" s="11">
        <v>50</v>
      </c>
      <c r="C17" s="6">
        <v>72</v>
      </c>
      <c r="D17" s="7">
        <f t="shared" si="0"/>
        <v>3600</v>
      </c>
      <c r="E17" s="8">
        <v>12</v>
      </c>
      <c r="F17" s="9">
        <f t="shared" si="1"/>
        <v>600</v>
      </c>
      <c r="G17" s="10">
        <v>12</v>
      </c>
      <c r="H17" s="9">
        <f t="shared" si="2"/>
        <v>600</v>
      </c>
      <c r="I17" s="17">
        <f t="shared" si="3"/>
        <v>96</v>
      </c>
      <c r="J17" s="9">
        <f t="shared" si="3"/>
        <v>4800</v>
      </c>
    </row>
    <row r="18" spans="1:10" x14ac:dyDescent="0.2">
      <c r="A18" s="4" t="s">
        <v>10</v>
      </c>
      <c r="B18" s="11">
        <v>60</v>
      </c>
      <c r="C18" s="6">
        <v>12</v>
      </c>
      <c r="D18" s="7">
        <f t="shared" si="0"/>
        <v>720</v>
      </c>
      <c r="E18" s="8">
        <v>30</v>
      </c>
      <c r="F18" s="9">
        <f t="shared" si="1"/>
        <v>1800</v>
      </c>
      <c r="G18" s="10">
        <v>12</v>
      </c>
      <c r="H18" s="9">
        <f t="shared" si="2"/>
        <v>720</v>
      </c>
      <c r="I18" s="17">
        <f t="shared" si="3"/>
        <v>54</v>
      </c>
      <c r="J18" s="9">
        <f t="shared" si="3"/>
        <v>3240</v>
      </c>
    </row>
    <row r="19" spans="1:10" x14ac:dyDescent="0.2">
      <c r="A19" s="4" t="s">
        <v>65</v>
      </c>
      <c r="B19" s="11">
        <v>350</v>
      </c>
      <c r="C19" s="6"/>
      <c r="D19" s="7">
        <f t="shared" si="0"/>
        <v>0</v>
      </c>
      <c r="E19" s="8">
        <v>12</v>
      </c>
      <c r="F19" s="9">
        <f t="shared" si="1"/>
        <v>4200</v>
      </c>
      <c r="G19" s="10">
        <v>12</v>
      </c>
      <c r="H19" s="9">
        <f t="shared" si="2"/>
        <v>4200</v>
      </c>
      <c r="I19" s="17">
        <f t="shared" si="3"/>
        <v>24</v>
      </c>
      <c r="J19" s="9">
        <f t="shared" si="3"/>
        <v>8400</v>
      </c>
    </row>
    <row r="20" spans="1:10" x14ac:dyDescent="0.2">
      <c r="A20" s="4" t="s">
        <v>11</v>
      </c>
      <c r="B20" s="11">
        <v>80</v>
      </c>
      <c r="C20" s="6">
        <v>450</v>
      </c>
      <c r="D20" s="7">
        <f t="shared" si="0"/>
        <v>36000</v>
      </c>
      <c r="E20" s="8">
        <v>78</v>
      </c>
      <c r="F20" s="9">
        <f t="shared" si="1"/>
        <v>6240</v>
      </c>
      <c r="G20" s="10">
        <v>72</v>
      </c>
      <c r="H20" s="9">
        <f t="shared" si="2"/>
        <v>5760</v>
      </c>
      <c r="I20" s="17">
        <f t="shared" si="3"/>
        <v>600</v>
      </c>
      <c r="J20" s="9">
        <f t="shared" si="3"/>
        <v>48000</v>
      </c>
    </row>
    <row r="21" spans="1:10" x14ac:dyDescent="0.2">
      <c r="A21" s="4" t="s">
        <v>12</v>
      </c>
      <c r="B21" s="11">
        <v>100</v>
      </c>
      <c r="C21" s="6">
        <v>450</v>
      </c>
      <c r="D21" s="7">
        <f t="shared" si="0"/>
        <v>45000</v>
      </c>
      <c r="E21" s="8">
        <v>78</v>
      </c>
      <c r="F21" s="9">
        <f t="shared" si="1"/>
        <v>7800</v>
      </c>
      <c r="G21" s="10">
        <v>72</v>
      </c>
      <c r="H21" s="9">
        <f t="shared" si="2"/>
        <v>7200</v>
      </c>
      <c r="I21" s="17">
        <f t="shared" si="3"/>
        <v>600</v>
      </c>
      <c r="J21" s="9">
        <f t="shared" si="3"/>
        <v>60000</v>
      </c>
    </row>
    <row r="22" spans="1:10" x14ac:dyDescent="0.2">
      <c r="A22" s="4" t="s">
        <v>13</v>
      </c>
      <c r="B22" s="11">
        <v>55</v>
      </c>
      <c r="C22" s="6"/>
      <c r="D22" s="7">
        <f t="shared" si="0"/>
        <v>0</v>
      </c>
      <c r="E22" s="8">
        <v>78</v>
      </c>
      <c r="F22" s="9">
        <f t="shared" si="1"/>
        <v>4290</v>
      </c>
      <c r="G22" s="10">
        <v>72</v>
      </c>
      <c r="H22" s="9">
        <f t="shared" si="2"/>
        <v>3960</v>
      </c>
      <c r="I22" s="17">
        <f t="shared" si="3"/>
        <v>150</v>
      </c>
      <c r="J22" s="9">
        <f t="shared" si="3"/>
        <v>8250</v>
      </c>
    </row>
    <row r="23" spans="1:10" x14ac:dyDescent="0.2">
      <c r="A23" s="4" t="s">
        <v>14</v>
      </c>
      <c r="B23" s="11">
        <v>40</v>
      </c>
      <c r="C23" s="6">
        <v>1266</v>
      </c>
      <c r="D23" s="7">
        <f t="shared" si="0"/>
        <v>50640</v>
      </c>
      <c r="E23" s="8">
        <v>240</v>
      </c>
      <c r="F23" s="9">
        <f t="shared" si="1"/>
        <v>9600</v>
      </c>
      <c r="G23" s="10">
        <v>180</v>
      </c>
      <c r="H23" s="9">
        <f t="shared" si="2"/>
        <v>7200</v>
      </c>
      <c r="I23" s="17">
        <f t="shared" si="3"/>
        <v>1686</v>
      </c>
      <c r="J23" s="9">
        <f t="shared" si="3"/>
        <v>67440</v>
      </c>
    </row>
    <row r="24" spans="1:10" x14ac:dyDescent="0.2">
      <c r="A24" s="4" t="s">
        <v>15</v>
      </c>
      <c r="B24" s="11">
        <v>50</v>
      </c>
      <c r="C24" s="6">
        <v>492</v>
      </c>
      <c r="D24" s="7">
        <f t="shared" si="0"/>
        <v>24600</v>
      </c>
      <c r="E24" s="8">
        <v>60</v>
      </c>
      <c r="F24" s="9">
        <f t="shared" si="1"/>
        <v>3000</v>
      </c>
      <c r="G24" s="10">
        <v>48</v>
      </c>
      <c r="H24" s="9">
        <f t="shared" si="2"/>
        <v>2400</v>
      </c>
      <c r="I24" s="17">
        <f t="shared" si="3"/>
        <v>600</v>
      </c>
      <c r="J24" s="9">
        <f t="shared" si="3"/>
        <v>30000</v>
      </c>
    </row>
    <row r="25" spans="1:10" x14ac:dyDescent="0.2">
      <c r="A25" s="4" t="s">
        <v>66</v>
      </c>
      <c r="B25" s="11">
        <v>55</v>
      </c>
      <c r="C25" s="6">
        <v>60</v>
      </c>
      <c r="D25" s="7">
        <f t="shared" si="0"/>
        <v>3300</v>
      </c>
      <c r="E25" s="8"/>
      <c r="F25" s="9">
        <f t="shared" si="1"/>
        <v>0</v>
      </c>
      <c r="G25" s="10"/>
      <c r="H25" s="9">
        <f t="shared" si="2"/>
        <v>0</v>
      </c>
      <c r="I25" s="17">
        <f t="shared" si="3"/>
        <v>60</v>
      </c>
      <c r="J25" s="9">
        <f t="shared" si="3"/>
        <v>3300</v>
      </c>
    </row>
    <row r="26" spans="1:10" x14ac:dyDescent="0.2">
      <c r="A26" s="4" t="s">
        <v>58</v>
      </c>
      <c r="B26" s="11">
        <v>350</v>
      </c>
      <c r="C26" s="6">
        <v>168</v>
      </c>
      <c r="D26" s="7">
        <f t="shared" si="0"/>
        <v>58800</v>
      </c>
      <c r="E26" s="8">
        <v>60</v>
      </c>
      <c r="F26" s="9">
        <f t="shared" si="1"/>
        <v>21000</v>
      </c>
      <c r="G26" s="10">
        <v>48</v>
      </c>
      <c r="H26" s="9">
        <f t="shared" si="2"/>
        <v>16800</v>
      </c>
      <c r="I26" s="17">
        <f t="shared" si="3"/>
        <v>276</v>
      </c>
      <c r="J26" s="9">
        <f t="shared" si="3"/>
        <v>96600</v>
      </c>
    </row>
    <row r="27" spans="1:10" x14ac:dyDescent="0.2">
      <c r="A27" s="4" t="s">
        <v>16</v>
      </c>
      <c r="B27" s="11">
        <v>150</v>
      </c>
      <c r="C27" s="6">
        <v>12</v>
      </c>
      <c r="D27" s="7">
        <f t="shared" si="0"/>
        <v>1800</v>
      </c>
      <c r="E27" s="8"/>
      <c r="F27" s="9">
        <f t="shared" si="1"/>
        <v>0</v>
      </c>
      <c r="G27" s="10"/>
      <c r="H27" s="9">
        <f t="shared" si="2"/>
        <v>0</v>
      </c>
      <c r="I27" s="17">
        <f t="shared" si="3"/>
        <v>12</v>
      </c>
      <c r="J27" s="9">
        <f t="shared" si="3"/>
        <v>1800</v>
      </c>
    </row>
    <row r="28" spans="1:10" x14ac:dyDescent="0.2">
      <c r="A28" s="4" t="s">
        <v>17</v>
      </c>
      <c r="B28" s="11">
        <v>60</v>
      </c>
      <c r="C28" s="6">
        <v>96</v>
      </c>
      <c r="D28" s="7">
        <f t="shared" si="0"/>
        <v>5760</v>
      </c>
      <c r="E28" s="8">
        <v>60</v>
      </c>
      <c r="F28" s="9">
        <f t="shared" si="1"/>
        <v>3600</v>
      </c>
      <c r="G28" s="10">
        <v>54</v>
      </c>
      <c r="H28" s="9">
        <f t="shared" si="2"/>
        <v>3240</v>
      </c>
      <c r="I28" s="17">
        <f t="shared" si="3"/>
        <v>210</v>
      </c>
      <c r="J28" s="9">
        <f t="shared" si="3"/>
        <v>12600</v>
      </c>
    </row>
    <row r="29" spans="1:10" x14ac:dyDescent="0.2">
      <c r="A29" s="4" t="s">
        <v>67</v>
      </c>
      <c r="B29" s="11">
        <v>60</v>
      </c>
      <c r="C29" s="6">
        <v>360</v>
      </c>
      <c r="D29" s="7">
        <f t="shared" si="0"/>
        <v>21600</v>
      </c>
      <c r="E29" s="8">
        <v>60</v>
      </c>
      <c r="F29" s="9">
        <f t="shared" si="1"/>
        <v>3600</v>
      </c>
      <c r="G29" s="10">
        <v>54</v>
      </c>
      <c r="H29" s="9">
        <f t="shared" si="2"/>
        <v>3240</v>
      </c>
      <c r="I29" s="17">
        <f t="shared" si="3"/>
        <v>474</v>
      </c>
      <c r="J29" s="9">
        <f t="shared" si="3"/>
        <v>28440</v>
      </c>
    </row>
    <row r="30" spans="1:10" s="19" customFormat="1" x14ac:dyDescent="0.2">
      <c r="A30" s="12" t="s">
        <v>54</v>
      </c>
      <c r="D30" s="23">
        <f>SUM(D4:D29)</f>
        <v>402780</v>
      </c>
      <c r="F30" s="23">
        <f>SUM(F4:F29)</f>
        <v>128820</v>
      </c>
      <c r="H30" s="23">
        <f>SUM(H4:H29)</f>
        <v>97110</v>
      </c>
      <c r="J30" s="23">
        <f>SUM(J4:J29)</f>
        <v>628710</v>
      </c>
    </row>
    <row r="32" spans="1:10" x14ac:dyDescent="0.2">
      <c r="A32" s="27" t="s">
        <v>79</v>
      </c>
      <c r="B32" s="29"/>
      <c r="C32" s="27"/>
      <c r="D32" s="27"/>
      <c r="E32" s="27"/>
      <c r="F32" s="27"/>
      <c r="G32" s="27"/>
      <c r="H32" s="27"/>
      <c r="I32" s="27"/>
      <c r="J32" s="27"/>
    </row>
    <row r="33" spans="1:10" x14ac:dyDescent="0.2">
      <c r="A33" s="30" t="s">
        <v>18</v>
      </c>
      <c r="B33" s="27" t="s">
        <v>26</v>
      </c>
      <c r="C33" s="28" t="s">
        <v>52</v>
      </c>
      <c r="D33" s="28"/>
      <c r="E33" s="28"/>
      <c r="F33" s="28"/>
      <c r="G33" s="28"/>
      <c r="H33" s="28"/>
      <c r="I33" s="27" t="s">
        <v>50</v>
      </c>
      <c r="J33" s="27" t="s">
        <v>51</v>
      </c>
    </row>
    <row r="34" spans="1:10" ht="20.399999999999999" x14ac:dyDescent="0.2">
      <c r="A34" s="30"/>
      <c r="B34" s="27"/>
      <c r="C34" s="2" t="s">
        <v>44</v>
      </c>
      <c r="D34" s="2" t="s">
        <v>45</v>
      </c>
      <c r="E34" s="2" t="s">
        <v>46</v>
      </c>
      <c r="F34" s="2" t="s">
        <v>47</v>
      </c>
      <c r="G34" s="2" t="s">
        <v>48</v>
      </c>
      <c r="H34" s="2" t="s">
        <v>49</v>
      </c>
      <c r="I34" s="27"/>
      <c r="J34" s="27"/>
    </row>
    <row r="35" spans="1:10" x14ac:dyDescent="0.2">
      <c r="A35" s="4" t="s">
        <v>19</v>
      </c>
      <c r="B35" s="5">
        <v>75</v>
      </c>
      <c r="C35" s="6">
        <v>12</v>
      </c>
      <c r="D35" s="7">
        <f t="shared" ref="D35:D44" si="4">B35*C35</f>
        <v>900</v>
      </c>
      <c r="E35" s="8"/>
      <c r="F35" s="9">
        <f t="shared" ref="F35:F44" si="5">B35*E35</f>
        <v>0</v>
      </c>
      <c r="G35" s="10"/>
      <c r="H35" s="9">
        <f t="shared" ref="H35:H44" si="6">B35*G35</f>
        <v>0</v>
      </c>
      <c r="I35" s="17">
        <f>C35+E35+G35</f>
        <v>12</v>
      </c>
      <c r="J35" s="9">
        <f>D35+F35+H35</f>
        <v>900</v>
      </c>
    </row>
    <row r="36" spans="1:10" ht="20.399999999999999" x14ac:dyDescent="0.2">
      <c r="A36" s="4" t="s">
        <v>20</v>
      </c>
      <c r="B36" s="11">
        <v>250</v>
      </c>
      <c r="C36" s="6"/>
      <c r="D36" s="7">
        <f t="shared" si="4"/>
        <v>0</v>
      </c>
      <c r="E36" s="8"/>
      <c r="F36" s="9">
        <f t="shared" si="5"/>
        <v>0</v>
      </c>
      <c r="G36" s="10"/>
      <c r="H36" s="9">
        <f t="shared" si="6"/>
        <v>0</v>
      </c>
      <c r="I36" s="17">
        <f t="shared" ref="I36:J44" si="7">C36+E36+G36</f>
        <v>0</v>
      </c>
      <c r="J36" s="9">
        <f t="shared" si="7"/>
        <v>0</v>
      </c>
    </row>
    <row r="37" spans="1:10" ht="20.399999999999999" x14ac:dyDescent="0.2">
      <c r="A37" s="4" t="s">
        <v>21</v>
      </c>
      <c r="B37" s="11">
        <v>40</v>
      </c>
      <c r="C37" s="6">
        <v>468</v>
      </c>
      <c r="D37" s="7">
        <f t="shared" si="4"/>
        <v>18720</v>
      </c>
      <c r="E37" s="8">
        <v>120</v>
      </c>
      <c r="F37" s="9">
        <f t="shared" si="5"/>
        <v>4800</v>
      </c>
      <c r="G37" s="10">
        <v>114</v>
      </c>
      <c r="H37" s="9">
        <f t="shared" si="6"/>
        <v>4560</v>
      </c>
      <c r="I37" s="17">
        <f t="shared" si="7"/>
        <v>702</v>
      </c>
      <c r="J37" s="9">
        <f t="shared" si="7"/>
        <v>28080</v>
      </c>
    </row>
    <row r="38" spans="1:10" x14ac:dyDescent="0.2">
      <c r="A38" s="4" t="s">
        <v>68</v>
      </c>
      <c r="B38" s="11">
        <v>0</v>
      </c>
      <c r="C38" s="6"/>
      <c r="D38" s="7">
        <f t="shared" si="4"/>
        <v>0</v>
      </c>
      <c r="E38" s="8"/>
      <c r="F38" s="9">
        <f t="shared" si="5"/>
        <v>0</v>
      </c>
      <c r="G38" s="10"/>
      <c r="H38" s="9">
        <f t="shared" si="6"/>
        <v>0</v>
      </c>
      <c r="I38" s="17">
        <f t="shared" si="7"/>
        <v>0</v>
      </c>
      <c r="J38" s="9">
        <f t="shared" si="7"/>
        <v>0</v>
      </c>
    </row>
    <row r="39" spans="1:10" x14ac:dyDescent="0.2">
      <c r="A39" s="4" t="s">
        <v>22</v>
      </c>
      <c r="B39" s="11">
        <v>63</v>
      </c>
      <c r="C39" s="6"/>
      <c r="D39" s="7">
        <f t="shared" si="4"/>
        <v>0</v>
      </c>
      <c r="E39" s="8"/>
      <c r="F39" s="9">
        <f t="shared" si="5"/>
        <v>0</v>
      </c>
      <c r="G39" s="10"/>
      <c r="H39" s="9">
        <f t="shared" si="6"/>
        <v>0</v>
      </c>
      <c r="I39" s="17">
        <f t="shared" si="7"/>
        <v>0</v>
      </c>
      <c r="J39" s="9">
        <f t="shared" si="7"/>
        <v>0</v>
      </c>
    </row>
    <row r="40" spans="1:10" x14ac:dyDescent="0.2">
      <c r="A40" s="4" t="s">
        <v>69</v>
      </c>
      <c r="B40" s="11">
        <v>30</v>
      </c>
      <c r="C40" s="6"/>
      <c r="D40" s="7">
        <f t="shared" si="4"/>
        <v>0</v>
      </c>
      <c r="E40" s="8"/>
      <c r="F40" s="9">
        <f t="shared" si="5"/>
        <v>0</v>
      </c>
      <c r="G40" s="10"/>
      <c r="H40" s="9">
        <f t="shared" si="6"/>
        <v>0</v>
      </c>
      <c r="I40" s="17">
        <f t="shared" si="7"/>
        <v>0</v>
      </c>
      <c r="J40" s="9">
        <f t="shared" si="7"/>
        <v>0</v>
      </c>
    </row>
    <row r="41" spans="1:10" x14ac:dyDescent="0.2">
      <c r="A41" s="4" t="s">
        <v>23</v>
      </c>
      <c r="B41" s="11">
        <v>50</v>
      </c>
      <c r="C41" s="6"/>
      <c r="D41" s="7">
        <f t="shared" si="4"/>
        <v>0</v>
      </c>
      <c r="E41" s="8"/>
      <c r="F41" s="9">
        <f t="shared" si="5"/>
        <v>0</v>
      </c>
      <c r="G41" s="10"/>
      <c r="H41" s="9">
        <f t="shared" si="6"/>
        <v>0</v>
      </c>
      <c r="I41" s="17">
        <f t="shared" si="7"/>
        <v>0</v>
      </c>
      <c r="J41" s="9">
        <f t="shared" si="7"/>
        <v>0</v>
      </c>
    </row>
    <row r="42" spans="1:10" x14ac:dyDescent="0.2">
      <c r="A42" s="4" t="s">
        <v>24</v>
      </c>
      <c r="B42" s="11">
        <v>100</v>
      </c>
      <c r="C42" s="6">
        <v>420</v>
      </c>
      <c r="D42" s="7">
        <f t="shared" si="4"/>
        <v>42000</v>
      </c>
      <c r="E42" s="8">
        <v>60</v>
      </c>
      <c r="F42" s="9">
        <f t="shared" si="5"/>
        <v>6000</v>
      </c>
      <c r="G42" s="10">
        <v>48</v>
      </c>
      <c r="H42" s="9">
        <f t="shared" si="6"/>
        <v>4800</v>
      </c>
      <c r="I42" s="17">
        <f t="shared" si="7"/>
        <v>528</v>
      </c>
      <c r="J42" s="9">
        <f t="shared" si="7"/>
        <v>52800</v>
      </c>
    </row>
    <row r="43" spans="1:10" ht="20.399999999999999" x14ac:dyDescent="0.2">
      <c r="A43" s="4" t="s">
        <v>25</v>
      </c>
      <c r="B43" s="11">
        <v>40</v>
      </c>
      <c r="C43" s="6"/>
      <c r="D43" s="7">
        <f t="shared" si="4"/>
        <v>0</v>
      </c>
      <c r="E43" s="8"/>
      <c r="F43" s="9">
        <f t="shared" si="5"/>
        <v>0</v>
      </c>
      <c r="G43" s="10"/>
      <c r="H43" s="9">
        <f t="shared" si="6"/>
        <v>0</v>
      </c>
      <c r="I43" s="17">
        <f t="shared" si="7"/>
        <v>0</v>
      </c>
      <c r="J43" s="9">
        <f t="shared" si="7"/>
        <v>0</v>
      </c>
    </row>
    <row r="44" spans="1:10" ht="20.399999999999999" x14ac:dyDescent="0.2">
      <c r="A44" s="4" t="s">
        <v>70</v>
      </c>
      <c r="B44" s="11">
        <v>50</v>
      </c>
      <c r="C44" s="6"/>
      <c r="D44" s="7">
        <f t="shared" si="4"/>
        <v>0</v>
      </c>
      <c r="E44" s="8"/>
      <c r="F44" s="9">
        <f t="shared" si="5"/>
        <v>0</v>
      </c>
      <c r="G44" s="10"/>
      <c r="H44" s="9">
        <f t="shared" si="6"/>
        <v>0</v>
      </c>
      <c r="I44" s="17">
        <f t="shared" si="7"/>
        <v>0</v>
      </c>
      <c r="J44" s="9">
        <f t="shared" si="7"/>
        <v>0</v>
      </c>
    </row>
    <row r="45" spans="1:10" s="19" customFormat="1" x14ac:dyDescent="0.2">
      <c r="A45" s="12" t="s">
        <v>54</v>
      </c>
      <c r="D45" s="23">
        <f>SUM(D35:D44)</f>
        <v>61620</v>
      </c>
      <c r="F45" s="23">
        <f>SUM(F35:F44)</f>
        <v>10800</v>
      </c>
      <c r="H45" s="23">
        <f>SUM(H35:H44)</f>
        <v>9360</v>
      </c>
      <c r="J45" s="23">
        <f>SUM(J35:J44)</f>
        <v>81780</v>
      </c>
    </row>
    <row r="47" spans="1:10" x14ac:dyDescent="0.2">
      <c r="A47" s="29" t="s">
        <v>80</v>
      </c>
      <c r="B47" s="29"/>
      <c r="C47" s="27"/>
      <c r="D47" s="27"/>
      <c r="E47" s="27"/>
      <c r="F47" s="27"/>
      <c r="G47" s="27"/>
      <c r="H47" s="27"/>
      <c r="I47" s="27"/>
      <c r="J47" s="27"/>
    </row>
    <row r="48" spans="1:10" x14ac:dyDescent="0.2">
      <c r="A48" s="27" t="s">
        <v>18</v>
      </c>
      <c r="B48" s="27" t="s">
        <v>26</v>
      </c>
      <c r="C48" s="28" t="s">
        <v>52</v>
      </c>
      <c r="D48" s="28"/>
      <c r="E48" s="28"/>
      <c r="F48" s="28"/>
      <c r="G48" s="28"/>
      <c r="H48" s="28"/>
      <c r="I48" s="27" t="s">
        <v>50</v>
      </c>
      <c r="J48" s="27" t="s">
        <v>51</v>
      </c>
    </row>
    <row r="49" spans="1:10" ht="20.399999999999999" x14ac:dyDescent="0.2">
      <c r="A49" s="27"/>
      <c r="B49" s="27"/>
      <c r="C49" s="2" t="s">
        <v>44</v>
      </c>
      <c r="D49" s="2" t="s">
        <v>45</v>
      </c>
      <c r="E49" s="2" t="s">
        <v>46</v>
      </c>
      <c r="F49" s="2" t="s">
        <v>47</v>
      </c>
      <c r="G49" s="2" t="s">
        <v>48</v>
      </c>
      <c r="H49" s="2" t="s">
        <v>49</v>
      </c>
      <c r="I49" s="27"/>
      <c r="J49" s="27"/>
    </row>
    <row r="50" spans="1:10" x14ac:dyDescent="0.2">
      <c r="A50" s="13" t="s">
        <v>59</v>
      </c>
      <c r="B50" s="5">
        <v>123.41</v>
      </c>
      <c r="C50" s="6">
        <v>180</v>
      </c>
      <c r="D50" s="7">
        <f t="shared" ref="D50:D55" si="8">B50*C50</f>
        <v>22213.8</v>
      </c>
      <c r="E50" s="8">
        <v>60</v>
      </c>
      <c r="F50" s="9">
        <f t="shared" ref="F50:F55" si="9">B50*E50</f>
        <v>7404.5999999999995</v>
      </c>
      <c r="G50" s="10">
        <v>48</v>
      </c>
      <c r="H50" s="9">
        <f t="shared" ref="H50:H55" si="10">B50*G50</f>
        <v>5923.68</v>
      </c>
      <c r="I50" s="17">
        <f>C50+E50+G50</f>
        <v>288</v>
      </c>
      <c r="J50" s="9">
        <f>D50+F50+H50</f>
        <v>35542.080000000002</v>
      </c>
    </row>
    <row r="51" spans="1:10" x14ac:dyDescent="0.2">
      <c r="A51" s="4" t="s">
        <v>71</v>
      </c>
      <c r="B51" s="11">
        <v>219</v>
      </c>
      <c r="C51" s="6"/>
      <c r="D51" s="7">
        <f t="shared" si="8"/>
        <v>0</v>
      </c>
      <c r="E51" s="8">
        <v>30</v>
      </c>
      <c r="F51" s="9">
        <f t="shared" si="9"/>
        <v>6570</v>
      </c>
      <c r="G51" s="10">
        <v>48</v>
      </c>
      <c r="H51" s="9">
        <f t="shared" si="10"/>
        <v>10512</v>
      </c>
      <c r="I51" s="17">
        <f t="shared" ref="I51:J55" si="11">C51+E51+G51</f>
        <v>78</v>
      </c>
      <c r="J51" s="9">
        <f t="shared" si="11"/>
        <v>17082</v>
      </c>
    </row>
    <row r="52" spans="1:10" x14ac:dyDescent="0.2">
      <c r="A52" s="4" t="s">
        <v>72</v>
      </c>
      <c r="B52" s="11">
        <v>246.42</v>
      </c>
      <c r="C52" s="6"/>
      <c r="D52" s="7">
        <f t="shared" si="8"/>
        <v>0</v>
      </c>
      <c r="E52" s="8">
        <v>12</v>
      </c>
      <c r="F52" s="9">
        <f t="shared" si="9"/>
        <v>2957.04</v>
      </c>
      <c r="G52" s="10">
        <v>6</v>
      </c>
      <c r="H52" s="9">
        <f t="shared" si="10"/>
        <v>1478.52</v>
      </c>
      <c r="I52" s="17">
        <f t="shared" si="11"/>
        <v>18</v>
      </c>
      <c r="J52" s="9">
        <f t="shared" si="11"/>
        <v>4435.5599999999995</v>
      </c>
    </row>
    <row r="53" spans="1:10" x14ac:dyDescent="0.2">
      <c r="A53" s="4" t="s">
        <v>77</v>
      </c>
      <c r="B53" s="11">
        <v>70</v>
      </c>
      <c r="C53" s="6"/>
      <c r="D53" s="7">
        <f t="shared" si="8"/>
        <v>0</v>
      </c>
      <c r="E53" s="8">
        <v>60</v>
      </c>
      <c r="F53" s="9">
        <f t="shared" si="9"/>
        <v>4200</v>
      </c>
      <c r="G53" s="10">
        <v>48</v>
      </c>
      <c r="H53" s="9">
        <f t="shared" si="10"/>
        <v>3360</v>
      </c>
      <c r="I53" s="17">
        <f t="shared" si="11"/>
        <v>108</v>
      </c>
      <c r="J53" s="9">
        <f t="shared" si="11"/>
        <v>7560</v>
      </c>
    </row>
    <row r="54" spans="1:10" x14ac:dyDescent="0.2">
      <c r="A54" s="4" t="s">
        <v>76</v>
      </c>
      <c r="B54" s="11">
        <v>70</v>
      </c>
      <c r="C54" s="6"/>
      <c r="D54" s="7">
        <f t="shared" si="8"/>
        <v>0</v>
      </c>
      <c r="E54" s="8">
        <v>30</v>
      </c>
      <c r="F54" s="9">
        <f t="shared" si="9"/>
        <v>2100</v>
      </c>
      <c r="G54" s="10">
        <v>24</v>
      </c>
      <c r="H54" s="9">
        <f t="shared" si="10"/>
        <v>1680</v>
      </c>
      <c r="I54" s="17">
        <f t="shared" si="11"/>
        <v>54</v>
      </c>
      <c r="J54" s="9">
        <f t="shared" si="11"/>
        <v>3780</v>
      </c>
    </row>
    <row r="55" spans="1:10" x14ac:dyDescent="0.2">
      <c r="A55" s="4" t="s">
        <v>73</v>
      </c>
      <c r="B55" s="11">
        <v>70</v>
      </c>
      <c r="C55" s="6"/>
      <c r="D55" s="7">
        <f t="shared" si="8"/>
        <v>0</v>
      </c>
      <c r="E55" s="8">
        <v>30</v>
      </c>
      <c r="F55" s="9">
        <f t="shared" si="9"/>
        <v>2100</v>
      </c>
      <c r="G55" s="10">
        <v>24</v>
      </c>
      <c r="H55" s="9">
        <f t="shared" si="10"/>
        <v>1680</v>
      </c>
      <c r="I55" s="17">
        <f t="shared" si="11"/>
        <v>54</v>
      </c>
      <c r="J55" s="9">
        <f t="shared" si="11"/>
        <v>3780</v>
      </c>
    </row>
    <row r="56" spans="1:10" s="19" customFormat="1" x14ac:dyDescent="0.2">
      <c r="A56" s="12" t="s">
        <v>54</v>
      </c>
      <c r="D56" s="23">
        <f>SUM(D50:D55)</f>
        <v>22213.8</v>
      </c>
      <c r="F56" s="23">
        <f>SUM(F50:F55)</f>
        <v>25331.64</v>
      </c>
      <c r="H56" s="23">
        <f>SUM(H50:H55)</f>
        <v>24634.2</v>
      </c>
      <c r="J56" s="23">
        <f>SUM(J50:J55)</f>
        <v>72179.64</v>
      </c>
    </row>
    <row r="58" spans="1:10" x14ac:dyDescent="0.2">
      <c r="A58" s="27" t="s">
        <v>81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x14ac:dyDescent="0.2">
      <c r="A59" s="27" t="s">
        <v>18</v>
      </c>
      <c r="B59" s="27" t="s">
        <v>26</v>
      </c>
      <c r="C59" s="28" t="s">
        <v>52</v>
      </c>
      <c r="D59" s="28"/>
      <c r="E59" s="28"/>
      <c r="F59" s="28"/>
      <c r="G59" s="28"/>
      <c r="H59" s="28"/>
      <c r="I59" s="27" t="s">
        <v>50</v>
      </c>
      <c r="J59" s="27" t="s">
        <v>51</v>
      </c>
    </row>
    <row r="60" spans="1:10" ht="20.399999999999999" x14ac:dyDescent="0.2">
      <c r="A60" s="27"/>
      <c r="B60" s="27"/>
      <c r="C60" s="2" t="s">
        <v>44</v>
      </c>
      <c r="D60" s="2" t="s">
        <v>45</v>
      </c>
      <c r="E60" s="2" t="s">
        <v>46</v>
      </c>
      <c r="F60" s="2" t="s">
        <v>47</v>
      </c>
      <c r="G60" s="2" t="s">
        <v>48</v>
      </c>
      <c r="H60" s="2" t="s">
        <v>49</v>
      </c>
      <c r="I60" s="27"/>
      <c r="J60" s="27"/>
    </row>
    <row r="61" spans="1:10" x14ac:dyDescent="0.2">
      <c r="A61" s="4" t="s">
        <v>75</v>
      </c>
      <c r="B61" s="11">
        <v>536</v>
      </c>
      <c r="C61" s="6">
        <v>240</v>
      </c>
      <c r="D61" s="7">
        <f>B61*C61</f>
        <v>128640</v>
      </c>
      <c r="E61" s="8">
        <v>60</v>
      </c>
      <c r="F61" s="9">
        <f>B61*E61</f>
        <v>32160</v>
      </c>
      <c r="G61" s="10">
        <v>60</v>
      </c>
      <c r="H61" s="9">
        <f>B61*G61</f>
        <v>32160</v>
      </c>
      <c r="I61" s="17">
        <f>C61+E61+G61</f>
        <v>360</v>
      </c>
      <c r="J61" s="9">
        <f>D61+F61+H61</f>
        <v>192960</v>
      </c>
    </row>
    <row r="62" spans="1:10" x14ac:dyDescent="0.2">
      <c r="A62" s="4" t="s">
        <v>74</v>
      </c>
      <c r="B62" s="11">
        <v>328</v>
      </c>
      <c r="C62" s="6">
        <v>120</v>
      </c>
      <c r="D62" s="7">
        <f>B62*C62</f>
        <v>39360</v>
      </c>
      <c r="E62" s="8">
        <v>35</v>
      </c>
      <c r="F62" s="9">
        <f>B62*E62</f>
        <v>11480</v>
      </c>
      <c r="G62" s="10">
        <v>35</v>
      </c>
      <c r="H62" s="9">
        <f>B62*G62</f>
        <v>11480</v>
      </c>
      <c r="I62" s="17">
        <f t="shared" ref="I62:J62" si="12">C62+E62+G62</f>
        <v>190</v>
      </c>
      <c r="J62" s="9">
        <f t="shared" si="12"/>
        <v>62320</v>
      </c>
    </row>
    <row r="63" spans="1:10" s="19" customFormat="1" x14ac:dyDescent="0.2">
      <c r="A63" s="12" t="s">
        <v>54</v>
      </c>
      <c r="D63" s="23">
        <f>SUM(D61:D62)</f>
        <v>168000</v>
      </c>
      <c r="F63" s="23">
        <f>SUM(F61:F62)</f>
        <v>43640</v>
      </c>
      <c r="H63" s="23">
        <f>SUM(H61:H62)</f>
        <v>43640</v>
      </c>
      <c r="J63" s="23">
        <f>SUM(J61:J62)</f>
        <v>255280</v>
      </c>
    </row>
    <row r="65" spans="1:10" x14ac:dyDescent="0.2">
      <c r="A65" s="27" t="s">
        <v>82</v>
      </c>
      <c r="B65" s="27"/>
      <c r="C65" s="27"/>
      <c r="D65" s="27"/>
      <c r="E65" s="27"/>
      <c r="F65" s="27"/>
      <c r="G65" s="27"/>
      <c r="H65" s="27"/>
      <c r="I65" s="27"/>
      <c r="J65" s="27"/>
    </row>
    <row r="66" spans="1:10" x14ac:dyDescent="0.2">
      <c r="A66" s="27" t="s">
        <v>18</v>
      </c>
      <c r="B66" s="27" t="s">
        <v>26</v>
      </c>
      <c r="C66" s="28" t="s">
        <v>52</v>
      </c>
      <c r="D66" s="28"/>
      <c r="E66" s="28"/>
      <c r="F66" s="28"/>
      <c r="G66" s="28"/>
      <c r="H66" s="28"/>
      <c r="I66" s="27" t="s">
        <v>50</v>
      </c>
      <c r="J66" s="27" t="s">
        <v>51</v>
      </c>
    </row>
    <row r="67" spans="1:10" ht="20.399999999999999" x14ac:dyDescent="0.2">
      <c r="A67" s="27"/>
      <c r="B67" s="27"/>
      <c r="C67" s="2" t="s">
        <v>44</v>
      </c>
      <c r="D67" s="2" t="s">
        <v>45</v>
      </c>
      <c r="E67" s="2" t="s">
        <v>46</v>
      </c>
      <c r="F67" s="2" t="s">
        <v>47</v>
      </c>
      <c r="G67" s="2" t="s">
        <v>48</v>
      </c>
      <c r="H67" s="2" t="s">
        <v>49</v>
      </c>
      <c r="I67" s="27"/>
      <c r="J67" s="27"/>
    </row>
    <row r="68" spans="1:10" x14ac:dyDescent="0.2">
      <c r="A68" s="4" t="s">
        <v>27</v>
      </c>
      <c r="B68" s="11">
        <v>48.4</v>
      </c>
      <c r="C68" s="6">
        <v>202</v>
      </c>
      <c r="D68" s="7">
        <f t="shared" ref="D68:D84" si="13">B68*C68</f>
        <v>9776.7999999999993</v>
      </c>
      <c r="E68" s="8">
        <v>36</v>
      </c>
      <c r="F68" s="9">
        <f t="shared" ref="F68:F84" si="14">B68*E68</f>
        <v>1742.3999999999999</v>
      </c>
      <c r="G68" s="10">
        <v>24</v>
      </c>
      <c r="H68" s="9">
        <f t="shared" ref="H68:H84" si="15">B68*G68</f>
        <v>1161.5999999999999</v>
      </c>
      <c r="I68" s="17">
        <f>C68+E68+G68</f>
        <v>262</v>
      </c>
      <c r="J68" s="9">
        <f>D68+F68+H68</f>
        <v>12680.8</v>
      </c>
    </row>
    <row r="69" spans="1:10" x14ac:dyDescent="0.2">
      <c r="A69" s="4" t="s">
        <v>28</v>
      </c>
      <c r="B69" s="11">
        <v>48.4</v>
      </c>
      <c r="C69" s="6">
        <v>202</v>
      </c>
      <c r="D69" s="7">
        <f t="shared" si="13"/>
        <v>9776.7999999999993</v>
      </c>
      <c r="E69" s="8">
        <v>60</v>
      </c>
      <c r="F69" s="9">
        <f t="shared" si="14"/>
        <v>2904</v>
      </c>
      <c r="G69" s="10">
        <v>48</v>
      </c>
      <c r="H69" s="9">
        <f t="shared" si="15"/>
        <v>2323.1999999999998</v>
      </c>
      <c r="I69" s="17">
        <f t="shared" ref="I69:J84" si="16">C69+E69+G69</f>
        <v>310</v>
      </c>
      <c r="J69" s="9">
        <f t="shared" si="16"/>
        <v>15004</v>
      </c>
    </row>
    <row r="70" spans="1:10" x14ac:dyDescent="0.2">
      <c r="A70" s="4" t="s">
        <v>29</v>
      </c>
      <c r="B70" s="11">
        <v>75.900000000000006</v>
      </c>
      <c r="C70" s="6">
        <v>212</v>
      </c>
      <c r="D70" s="7">
        <f t="shared" si="13"/>
        <v>16090.800000000001</v>
      </c>
      <c r="E70" s="8">
        <v>120</v>
      </c>
      <c r="F70" s="9">
        <f t="shared" si="14"/>
        <v>9108</v>
      </c>
      <c r="G70" s="10">
        <v>96</v>
      </c>
      <c r="H70" s="9">
        <f t="shared" si="15"/>
        <v>7286.4000000000005</v>
      </c>
      <c r="I70" s="17">
        <f t="shared" si="16"/>
        <v>428</v>
      </c>
      <c r="J70" s="9">
        <f t="shared" si="16"/>
        <v>32485.200000000004</v>
      </c>
    </row>
    <row r="71" spans="1:10" x14ac:dyDescent="0.2">
      <c r="A71" s="4" t="s">
        <v>30</v>
      </c>
      <c r="B71" s="11">
        <v>48.4</v>
      </c>
      <c r="C71" s="6">
        <v>202</v>
      </c>
      <c r="D71" s="7">
        <f t="shared" si="13"/>
        <v>9776.7999999999993</v>
      </c>
      <c r="E71" s="8">
        <v>120</v>
      </c>
      <c r="F71" s="9">
        <f t="shared" si="14"/>
        <v>5808</v>
      </c>
      <c r="G71" s="10">
        <v>96</v>
      </c>
      <c r="H71" s="9">
        <f t="shared" si="15"/>
        <v>4646.3999999999996</v>
      </c>
      <c r="I71" s="17">
        <f t="shared" si="16"/>
        <v>418</v>
      </c>
      <c r="J71" s="9">
        <f t="shared" si="16"/>
        <v>20231.199999999997</v>
      </c>
    </row>
    <row r="72" spans="1:10" x14ac:dyDescent="0.2">
      <c r="A72" s="4" t="s">
        <v>31</v>
      </c>
      <c r="B72" s="11">
        <v>48.4</v>
      </c>
      <c r="C72" s="6">
        <v>202</v>
      </c>
      <c r="D72" s="7">
        <f t="shared" si="13"/>
        <v>9776.7999999999993</v>
      </c>
      <c r="E72" s="8">
        <v>120</v>
      </c>
      <c r="F72" s="9">
        <f t="shared" si="14"/>
        <v>5808</v>
      </c>
      <c r="G72" s="10">
        <v>96</v>
      </c>
      <c r="H72" s="9">
        <f t="shared" si="15"/>
        <v>4646.3999999999996</v>
      </c>
      <c r="I72" s="17">
        <f t="shared" si="16"/>
        <v>418</v>
      </c>
      <c r="J72" s="9">
        <f t="shared" si="16"/>
        <v>20231.199999999997</v>
      </c>
    </row>
    <row r="73" spans="1:10" x14ac:dyDescent="0.2">
      <c r="A73" s="4" t="s">
        <v>32</v>
      </c>
      <c r="B73" s="11">
        <v>48.4</v>
      </c>
      <c r="C73" s="6"/>
      <c r="D73" s="7">
        <f t="shared" si="13"/>
        <v>0</v>
      </c>
      <c r="E73" s="8">
        <v>30</v>
      </c>
      <c r="F73" s="9">
        <f t="shared" si="14"/>
        <v>1452</v>
      </c>
      <c r="G73" s="10">
        <v>18</v>
      </c>
      <c r="H73" s="9">
        <f t="shared" si="15"/>
        <v>871.19999999999993</v>
      </c>
      <c r="I73" s="17">
        <f t="shared" si="16"/>
        <v>48</v>
      </c>
      <c r="J73" s="9">
        <f t="shared" si="16"/>
        <v>2323.1999999999998</v>
      </c>
    </row>
    <row r="74" spans="1:10" x14ac:dyDescent="0.2">
      <c r="A74" s="4" t="s">
        <v>33</v>
      </c>
      <c r="B74" s="11">
        <v>48.4</v>
      </c>
      <c r="C74" s="6">
        <v>202</v>
      </c>
      <c r="D74" s="7">
        <f t="shared" si="13"/>
        <v>9776.7999999999993</v>
      </c>
      <c r="E74" s="8">
        <v>60</v>
      </c>
      <c r="F74" s="9">
        <f t="shared" si="14"/>
        <v>2904</v>
      </c>
      <c r="G74" s="10">
        <v>36</v>
      </c>
      <c r="H74" s="9">
        <f t="shared" si="15"/>
        <v>1742.3999999999999</v>
      </c>
      <c r="I74" s="17">
        <f t="shared" si="16"/>
        <v>298</v>
      </c>
      <c r="J74" s="9">
        <f t="shared" si="16"/>
        <v>14423.199999999999</v>
      </c>
    </row>
    <row r="75" spans="1:10" x14ac:dyDescent="0.2">
      <c r="A75" s="4" t="s">
        <v>34</v>
      </c>
      <c r="B75" s="11">
        <v>48.4</v>
      </c>
      <c r="C75" s="6">
        <v>202</v>
      </c>
      <c r="D75" s="7">
        <f t="shared" si="13"/>
        <v>9776.7999999999993</v>
      </c>
      <c r="E75" s="8">
        <v>30</v>
      </c>
      <c r="F75" s="9">
        <f t="shared" si="14"/>
        <v>1452</v>
      </c>
      <c r="G75" s="10">
        <v>18</v>
      </c>
      <c r="H75" s="9">
        <f t="shared" si="15"/>
        <v>871.19999999999993</v>
      </c>
      <c r="I75" s="17">
        <f t="shared" si="16"/>
        <v>250</v>
      </c>
      <c r="J75" s="9">
        <f t="shared" si="16"/>
        <v>12100</v>
      </c>
    </row>
    <row r="76" spans="1:10" x14ac:dyDescent="0.2">
      <c r="A76" s="4" t="s">
        <v>35</v>
      </c>
      <c r="B76" s="11">
        <v>48.4</v>
      </c>
      <c r="C76" s="6">
        <v>202</v>
      </c>
      <c r="D76" s="7">
        <f t="shared" si="13"/>
        <v>9776.7999999999993</v>
      </c>
      <c r="E76" s="8">
        <v>60</v>
      </c>
      <c r="F76" s="9">
        <f t="shared" si="14"/>
        <v>2904</v>
      </c>
      <c r="G76" s="10">
        <v>36</v>
      </c>
      <c r="H76" s="9">
        <f t="shared" si="15"/>
        <v>1742.3999999999999</v>
      </c>
      <c r="I76" s="17">
        <f t="shared" si="16"/>
        <v>298</v>
      </c>
      <c r="J76" s="9">
        <f t="shared" si="16"/>
        <v>14423.199999999999</v>
      </c>
    </row>
    <row r="77" spans="1:10" x14ac:dyDescent="0.2">
      <c r="A77" s="4" t="s">
        <v>36</v>
      </c>
      <c r="B77" s="11">
        <v>48.4</v>
      </c>
      <c r="C77" s="6">
        <v>202</v>
      </c>
      <c r="D77" s="7">
        <f t="shared" si="13"/>
        <v>9776.7999999999993</v>
      </c>
      <c r="E77" s="8">
        <v>60</v>
      </c>
      <c r="F77" s="9">
        <f t="shared" si="14"/>
        <v>2904</v>
      </c>
      <c r="G77" s="10">
        <v>36</v>
      </c>
      <c r="H77" s="9">
        <f t="shared" si="15"/>
        <v>1742.3999999999999</v>
      </c>
      <c r="I77" s="17">
        <f t="shared" si="16"/>
        <v>298</v>
      </c>
      <c r="J77" s="9">
        <f t="shared" si="16"/>
        <v>14423.199999999999</v>
      </c>
    </row>
    <row r="78" spans="1:10" x14ac:dyDescent="0.2">
      <c r="A78" s="4" t="s">
        <v>37</v>
      </c>
      <c r="B78" s="11">
        <v>48.4</v>
      </c>
      <c r="C78" s="6">
        <v>202</v>
      </c>
      <c r="D78" s="7">
        <f t="shared" si="13"/>
        <v>9776.7999999999993</v>
      </c>
      <c r="E78" s="8">
        <v>120</v>
      </c>
      <c r="F78" s="9">
        <f t="shared" si="14"/>
        <v>5808</v>
      </c>
      <c r="G78" s="10">
        <v>96</v>
      </c>
      <c r="H78" s="9">
        <f t="shared" si="15"/>
        <v>4646.3999999999996</v>
      </c>
      <c r="I78" s="17">
        <f t="shared" si="16"/>
        <v>418</v>
      </c>
      <c r="J78" s="9">
        <f t="shared" si="16"/>
        <v>20231.199999999997</v>
      </c>
    </row>
    <row r="79" spans="1:10" x14ac:dyDescent="0.2">
      <c r="A79" s="4" t="s">
        <v>38</v>
      </c>
      <c r="B79" s="11">
        <v>48.4</v>
      </c>
      <c r="C79" s="6">
        <v>202</v>
      </c>
      <c r="D79" s="7">
        <f t="shared" si="13"/>
        <v>9776.7999999999993</v>
      </c>
      <c r="E79" s="8">
        <v>60</v>
      </c>
      <c r="F79" s="9">
        <f t="shared" si="14"/>
        <v>2904</v>
      </c>
      <c r="G79" s="10">
        <v>36</v>
      </c>
      <c r="H79" s="9">
        <f t="shared" si="15"/>
        <v>1742.3999999999999</v>
      </c>
      <c r="I79" s="17">
        <f t="shared" si="16"/>
        <v>298</v>
      </c>
      <c r="J79" s="9">
        <f t="shared" si="16"/>
        <v>14423.199999999999</v>
      </c>
    </row>
    <row r="80" spans="1:10" x14ac:dyDescent="0.2">
      <c r="A80" s="4" t="s">
        <v>39</v>
      </c>
      <c r="B80" s="11">
        <v>48.4</v>
      </c>
      <c r="C80" s="6">
        <v>202</v>
      </c>
      <c r="D80" s="7">
        <f t="shared" si="13"/>
        <v>9776.7999999999993</v>
      </c>
      <c r="E80" s="8">
        <v>60</v>
      </c>
      <c r="F80" s="9">
        <f t="shared" si="14"/>
        <v>2904</v>
      </c>
      <c r="G80" s="10">
        <v>36</v>
      </c>
      <c r="H80" s="9">
        <f t="shared" si="15"/>
        <v>1742.3999999999999</v>
      </c>
      <c r="I80" s="17">
        <f t="shared" si="16"/>
        <v>298</v>
      </c>
      <c r="J80" s="9">
        <f t="shared" si="16"/>
        <v>14423.199999999999</v>
      </c>
    </row>
    <row r="81" spans="1:10" x14ac:dyDescent="0.2">
      <c r="A81" s="4" t="s">
        <v>40</v>
      </c>
      <c r="B81" s="11">
        <v>48.4</v>
      </c>
      <c r="C81" s="6">
        <v>202</v>
      </c>
      <c r="D81" s="7">
        <f t="shared" si="13"/>
        <v>9776.7999999999993</v>
      </c>
      <c r="E81" s="8">
        <v>30</v>
      </c>
      <c r="F81" s="9">
        <f t="shared" si="14"/>
        <v>1452</v>
      </c>
      <c r="G81" s="10">
        <v>24</v>
      </c>
      <c r="H81" s="9">
        <f t="shared" si="15"/>
        <v>1161.5999999999999</v>
      </c>
      <c r="I81" s="17">
        <f t="shared" si="16"/>
        <v>256</v>
      </c>
      <c r="J81" s="9">
        <f t="shared" si="16"/>
        <v>12390.4</v>
      </c>
    </row>
    <row r="82" spans="1:10" x14ac:dyDescent="0.2">
      <c r="A82" s="4" t="s">
        <v>41</v>
      </c>
      <c r="B82" s="11">
        <v>48.4</v>
      </c>
      <c r="C82" s="6">
        <v>202</v>
      </c>
      <c r="D82" s="7">
        <f t="shared" si="13"/>
        <v>9776.7999999999993</v>
      </c>
      <c r="E82" s="8"/>
      <c r="F82" s="9">
        <f t="shared" si="14"/>
        <v>0</v>
      </c>
      <c r="G82" s="10"/>
      <c r="H82" s="9">
        <f t="shared" si="15"/>
        <v>0</v>
      </c>
      <c r="I82" s="17">
        <f t="shared" si="16"/>
        <v>202</v>
      </c>
      <c r="J82" s="9">
        <f t="shared" si="16"/>
        <v>9776.7999999999993</v>
      </c>
    </row>
    <row r="83" spans="1:10" x14ac:dyDescent="0.2">
      <c r="A83" s="4" t="s">
        <v>42</v>
      </c>
      <c r="B83" s="11">
        <v>48.4</v>
      </c>
      <c r="C83" s="6">
        <v>202</v>
      </c>
      <c r="D83" s="7">
        <f t="shared" si="13"/>
        <v>9776.7999999999993</v>
      </c>
      <c r="E83" s="8">
        <v>12</v>
      </c>
      <c r="F83" s="9">
        <f t="shared" si="14"/>
        <v>580.79999999999995</v>
      </c>
      <c r="G83" s="10">
        <v>6</v>
      </c>
      <c r="H83" s="9">
        <f t="shared" si="15"/>
        <v>290.39999999999998</v>
      </c>
      <c r="I83" s="17">
        <f t="shared" si="16"/>
        <v>220</v>
      </c>
      <c r="J83" s="9">
        <f t="shared" si="16"/>
        <v>10647.999999999998</v>
      </c>
    </row>
    <row r="84" spans="1:10" x14ac:dyDescent="0.2">
      <c r="A84" s="4" t="s">
        <v>43</v>
      </c>
      <c r="B84" s="11">
        <v>48.4</v>
      </c>
      <c r="C84" s="6">
        <v>202</v>
      </c>
      <c r="D84" s="7">
        <f t="shared" si="13"/>
        <v>9776.7999999999993</v>
      </c>
      <c r="E84" s="8">
        <v>120</v>
      </c>
      <c r="F84" s="9">
        <f t="shared" si="14"/>
        <v>5808</v>
      </c>
      <c r="G84" s="10">
        <v>108</v>
      </c>
      <c r="H84" s="9">
        <f t="shared" si="15"/>
        <v>5227.2</v>
      </c>
      <c r="I84" s="17">
        <f t="shared" si="16"/>
        <v>430</v>
      </c>
      <c r="J84" s="9">
        <f t="shared" si="16"/>
        <v>20812</v>
      </c>
    </row>
    <row r="85" spans="1:10" s="19" customFormat="1" x14ac:dyDescent="0.2">
      <c r="A85" s="12" t="s">
        <v>54</v>
      </c>
      <c r="B85" s="24"/>
      <c r="C85" s="25"/>
      <c r="D85" s="26">
        <f>SUM(D68:D84)</f>
        <v>162742.79999999999</v>
      </c>
      <c r="E85" s="25"/>
      <c r="F85" s="23">
        <f>SUM(F68:F84)</f>
        <v>56443.200000000004</v>
      </c>
      <c r="H85" s="23">
        <f>SUM(H68:H84)</f>
        <v>41844.000000000007</v>
      </c>
      <c r="J85" s="23">
        <f>SUM(J68:J84)</f>
        <v>261030.00000000003</v>
      </c>
    </row>
    <row r="87" spans="1:10" x14ac:dyDescent="0.2">
      <c r="A87" s="27" t="s">
        <v>83</v>
      </c>
      <c r="B87" s="27"/>
      <c r="C87" s="27"/>
      <c r="D87" s="27"/>
      <c r="E87" s="27"/>
      <c r="F87" s="27"/>
      <c r="G87" s="27"/>
      <c r="H87" s="27"/>
      <c r="I87" s="27"/>
      <c r="J87" s="27"/>
    </row>
    <row r="88" spans="1:10" x14ac:dyDescent="0.2">
      <c r="A88" s="27" t="s">
        <v>18</v>
      </c>
      <c r="B88" s="27" t="s">
        <v>26</v>
      </c>
      <c r="C88" s="28" t="s">
        <v>52</v>
      </c>
      <c r="D88" s="28"/>
      <c r="E88" s="28"/>
      <c r="F88" s="28"/>
      <c r="G88" s="28"/>
      <c r="H88" s="28"/>
      <c r="I88" s="27" t="s">
        <v>50</v>
      </c>
      <c r="J88" s="27" t="s">
        <v>51</v>
      </c>
    </row>
    <row r="89" spans="1:10" ht="20.399999999999999" x14ac:dyDescent="0.2">
      <c r="A89" s="27"/>
      <c r="B89" s="27"/>
      <c r="C89" s="2" t="s">
        <v>44</v>
      </c>
      <c r="D89" s="2" t="s">
        <v>45</v>
      </c>
      <c r="E89" s="2" t="s">
        <v>46</v>
      </c>
      <c r="F89" s="2" t="s">
        <v>47</v>
      </c>
      <c r="G89" s="2" t="s">
        <v>48</v>
      </c>
      <c r="H89" s="2" t="s">
        <v>49</v>
      </c>
      <c r="I89" s="27"/>
      <c r="J89" s="27"/>
    </row>
    <row r="90" spans="1:10" x14ac:dyDescent="0.2">
      <c r="A90" s="4" t="s">
        <v>85</v>
      </c>
      <c r="B90" s="11">
        <v>189</v>
      </c>
      <c r="C90" s="6">
        <v>3</v>
      </c>
      <c r="D90" s="7">
        <f t="shared" ref="D90:D102" si="17">B90*C90</f>
        <v>567</v>
      </c>
      <c r="E90" s="8"/>
      <c r="F90" s="9">
        <f t="shared" ref="F90:F102" si="18">B90*E90</f>
        <v>0</v>
      </c>
      <c r="G90" s="10"/>
      <c r="H90" s="9">
        <f t="shared" ref="H90:H102" si="19">B90*G90</f>
        <v>0</v>
      </c>
      <c r="I90" s="17">
        <f>C90+E90+G90</f>
        <v>3</v>
      </c>
      <c r="J90" s="9">
        <f>D90+F90+H90</f>
        <v>567</v>
      </c>
    </row>
    <row r="91" spans="1:10" x14ac:dyDescent="0.2">
      <c r="A91" s="4" t="s">
        <v>86</v>
      </c>
      <c r="B91" s="11">
        <v>100</v>
      </c>
      <c r="C91" s="6">
        <v>2</v>
      </c>
      <c r="D91" s="7">
        <f t="shared" si="17"/>
        <v>200</v>
      </c>
      <c r="E91" s="8"/>
      <c r="F91" s="9">
        <f t="shared" si="18"/>
        <v>0</v>
      </c>
      <c r="G91" s="10"/>
      <c r="H91" s="9">
        <f t="shared" si="19"/>
        <v>0</v>
      </c>
      <c r="I91" s="17">
        <f t="shared" ref="I91:J102" si="20">C91+E91+G91</f>
        <v>2</v>
      </c>
      <c r="J91" s="9">
        <f t="shared" si="20"/>
        <v>200</v>
      </c>
    </row>
    <row r="92" spans="1:10" x14ac:dyDescent="0.2">
      <c r="A92" s="4" t="s">
        <v>87</v>
      </c>
      <c r="B92" s="11">
        <v>100</v>
      </c>
      <c r="C92" s="6">
        <v>3</v>
      </c>
      <c r="D92" s="7">
        <f t="shared" si="17"/>
        <v>300</v>
      </c>
      <c r="E92" s="8">
        <v>5</v>
      </c>
      <c r="F92" s="9">
        <f t="shared" si="18"/>
        <v>500</v>
      </c>
      <c r="G92" s="10">
        <v>3</v>
      </c>
      <c r="H92" s="9">
        <f t="shared" si="19"/>
        <v>300</v>
      </c>
      <c r="I92" s="17">
        <f t="shared" si="20"/>
        <v>11</v>
      </c>
      <c r="J92" s="9">
        <f t="shared" si="20"/>
        <v>1100</v>
      </c>
    </row>
    <row r="93" spans="1:10" ht="20.399999999999999" x14ac:dyDescent="0.2">
      <c r="A93" s="4" t="s">
        <v>88</v>
      </c>
      <c r="B93" s="11">
        <v>100</v>
      </c>
      <c r="C93" s="6">
        <v>8</v>
      </c>
      <c r="D93" s="7">
        <f t="shared" si="17"/>
        <v>800</v>
      </c>
      <c r="E93" s="8">
        <v>20</v>
      </c>
      <c r="F93" s="9">
        <f t="shared" si="18"/>
        <v>2000</v>
      </c>
      <c r="G93" s="10">
        <v>18</v>
      </c>
      <c r="H93" s="9">
        <f t="shared" si="19"/>
        <v>1800</v>
      </c>
      <c r="I93" s="17">
        <f t="shared" si="20"/>
        <v>46</v>
      </c>
      <c r="J93" s="9">
        <f t="shared" si="20"/>
        <v>4600</v>
      </c>
    </row>
    <row r="94" spans="1:10" ht="30.6" x14ac:dyDescent="0.2">
      <c r="A94" s="4" t="s">
        <v>89</v>
      </c>
      <c r="B94" s="11">
        <v>189</v>
      </c>
      <c r="C94" s="6">
        <v>1</v>
      </c>
      <c r="D94" s="7">
        <f t="shared" si="17"/>
        <v>189</v>
      </c>
      <c r="E94" s="8"/>
      <c r="F94" s="9">
        <f t="shared" si="18"/>
        <v>0</v>
      </c>
      <c r="G94" s="10"/>
      <c r="H94" s="9">
        <f t="shared" si="19"/>
        <v>0</v>
      </c>
      <c r="I94" s="17">
        <f t="shared" si="20"/>
        <v>1</v>
      </c>
      <c r="J94" s="9">
        <f t="shared" si="20"/>
        <v>189</v>
      </c>
    </row>
    <row r="95" spans="1:10" ht="20.399999999999999" x14ac:dyDescent="0.2">
      <c r="A95" s="4" t="s">
        <v>90</v>
      </c>
      <c r="B95" s="11">
        <v>200</v>
      </c>
      <c r="C95" s="6">
        <v>1</v>
      </c>
      <c r="D95" s="7">
        <f t="shared" si="17"/>
        <v>200</v>
      </c>
      <c r="E95" s="8"/>
      <c r="F95" s="9">
        <f t="shared" si="18"/>
        <v>0</v>
      </c>
      <c r="G95" s="10"/>
      <c r="H95" s="9">
        <f t="shared" si="19"/>
        <v>0</v>
      </c>
      <c r="I95" s="17">
        <f t="shared" si="20"/>
        <v>1</v>
      </c>
      <c r="J95" s="9">
        <f t="shared" si="20"/>
        <v>200</v>
      </c>
    </row>
    <row r="96" spans="1:10" ht="20.399999999999999" x14ac:dyDescent="0.2">
      <c r="A96" s="4" t="s">
        <v>91</v>
      </c>
      <c r="B96" s="11">
        <v>189</v>
      </c>
      <c r="C96" s="6">
        <v>1</v>
      </c>
      <c r="D96" s="7">
        <f t="shared" si="17"/>
        <v>189</v>
      </c>
      <c r="E96" s="8"/>
      <c r="F96" s="9">
        <f t="shared" si="18"/>
        <v>0</v>
      </c>
      <c r="G96" s="10"/>
      <c r="H96" s="9">
        <f t="shared" si="19"/>
        <v>0</v>
      </c>
      <c r="I96" s="17">
        <f t="shared" si="20"/>
        <v>1</v>
      </c>
      <c r="J96" s="9">
        <f t="shared" si="20"/>
        <v>189</v>
      </c>
    </row>
    <row r="97" spans="1:10" x14ac:dyDescent="0.2">
      <c r="A97" s="4" t="s">
        <v>92</v>
      </c>
      <c r="B97" s="11">
        <v>42.9</v>
      </c>
      <c r="C97" s="6">
        <v>7</v>
      </c>
      <c r="D97" s="7">
        <f t="shared" si="17"/>
        <v>300.3</v>
      </c>
      <c r="E97" s="8">
        <v>10</v>
      </c>
      <c r="F97" s="9">
        <f t="shared" si="18"/>
        <v>429</v>
      </c>
      <c r="G97" s="10">
        <v>8</v>
      </c>
      <c r="H97" s="9">
        <f t="shared" si="19"/>
        <v>343.2</v>
      </c>
      <c r="I97" s="17">
        <f t="shared" si="20"/>
        <v>25</v>
      </c>
      <c r="J97" s="9">
        <f t="shared" si="20"/>
        <v>1072.5</v>
      </c>
    </row>
    <row r="98" spans="1:10" x14ac:dyDescent="0.2">
      <c r="A98" s="4" t="s">
        <v>93</v>
      </c>
      <c r="B98" s="11">
        <v>150</v>
      </c>
      <c r="C98" s="6">
        <v>6</v>
      </c>
      <c r="D98" s="7">
        <f t="shared" si="17"/>
        <v>900</v>
      </c>
      <c r="E98" s="8">
        <v>10</v>
      </c>
      <c r="F98" s="9">
        <f t="shared" si="18"/>
        <v>1500</v>
      </c>
      <c r="G98" s="10">
        <v>8</v>
      </c>
      <c r="H98" s="9">
        <f t="shared" si="19"/>
        <v>1200</v>
      </c>
      <c r="I98" s="17">
        <f t="shared" si="20"/>
        <v>24</v>
      </c>
      <c r="J98" s="9">
        <f t="shared" si="20"/>
        <v>3600</v>
      </c>
    </row>
    <row r="99" spans="1:10" x14ac:dyDescent="0.2">
      <c r="A99" s="4" t="s">
        <v>94</v>
      </c>
      <c r="B99" s="11">
        <v>150</v>
      </c>
      <c r="C99" s="6">
        <v>1</v>
      </c>
      <c r="D99" s="7">
        <f t="shared" si="17"/>
        <v>150</v>
      </c>
      <c r="E99" s="8">
        <v>5</v>
      </c>
      <c r="F99" s="9">
        <f t="shared" si="18"/>
        <v>750</v>
      </c>
      <c r="G99" s="10">
        <v>4</v>
      </c>
      <c r="H99" s="9">
        <f t="shared" si="19"/>
        <v>600</v>
      </c>
      <c r="I99" s="17">
        <f t="shared" si="20"/>
        <v>10</v>
      </c>
      <c r="J99" s="9">
        <f t="shared" si="20"/>
        <v>1500</v>
      </c>
    </row>
    <row r="100" spans="1:10" x14ac:dyDescent="0.2">
      <c r="A100" s="4" t="s">
        <v>95</v>
      </c>
      <c r="B100" s="11">
        <v>100</v>
      </c>
      <c r="C100" s="6">
        <v>1</v>
      </c>
      <c r="D100" s="7">
        <f t="shared" si="17"/>
        <v>100</v>
      </c>
      <c r="E100" s="8">
        <v>5</v>
      </c>
      <c r="F100" s="9">
        <f t="shared" si="18"/>
        <v>500</v>
      </c>
      <c r="G100" s="10">
        <v>4</v>
      </c>
      <c r="H100" s="9">
        <f t="shared" si="19"/>
        <v>400</v>
      </c>
      <c r="I100" s="17">
        <f t="shared" si="20"/>
        <v>10</v>
      </c>
      <c r="J100" s="9">
        <f t="shared" si="20"/>
        <v>1000</v>
      </c>
    </row>
    <row r="101" spans="1:10" x14ac:dyDescent="0.2">
      <c r="A101" s="4" t="s">
        <v>96</v>
      </c>
      <c r="B101" s="11">
        <v>100</v>
      </c>
      <c r="C101" s="6">
        <v>1</v>
      </c>
      <c r="D101" s="7">
        <f t="shared" si="17"/>
        <v>100</v>
      </c>
      <c r="E101" s="8">
        <v>5</v>
      </c>
      <c r="F101" s="9">
        <f t="shared" si="18"/>
        <v>500</v>
      </c>
      <c r="G101" s="10">
        <v>4</v>
      </c>
      <c r="H101" s="9">
        <f t="shared" si="19"/>
        <v>400</v>
      </c>
      <c r="I101" s="17">
        <f t="shared" si="20"/>
        <v>10</v>
      </c>
      <c r="J101" s="9">
        <f t="shared" si="20"/>
        <v>1000</v>
      </c>
    </row>
    <row r="102" spans="1:10" x14ac:dyDescent="0.2">
      <c r="A102" s="4" t="s">
        <v>97</v>
      </c>
      <c r="B102" s="11">
        <v>100</v>
      </c>
      <c r="C102" s="6">
        <v>1</v>
      </c>
      <c r="D102" s="7">
        <f t="shared" si="17"/>
        <v>100</v>
      </c>
      <c r="E102" s="8"/>
      <c r="F102" s="9">
        <f t="shared" si="18"/>
        <v>0</v>
      </c>
      <c r="G102" s="10"/>
      <c r="H102" s="9">
        <f t="shared" si="19"/>
        <v>0</v>
      </c>
      <c r="I102" s="17">
        <f t="shared" si="20"/>
        <v>1</v>
      </c>
      <c r="J102" s="9">
        <f t="shared" si="20"/>
        <v>100</v>
      </c>
    </row>
    <row r="103" spans="1:10" s="19" customFormat="1" x14ac:dyDescent="0.2">
      <c r="A103" s="12" t="s">
        <v>54</v>
      </c>
      <c r="D103" s="23">
        <f>SUM(D90:D102)</f>
        <v>4095.3</v>
      </c>
      <c r="F103" s="23">
        <f>SUM(F90:F102)</f>
        <v>6179</v>
      </c>
      <c r="H103" s="23">
        <f>SUM(H90:H102)</f>
        <v>5043.2</v>
      </c>
      <c r="J103" s="23">
        <f>SUM(J90:J102)</f>
        <v>15317.5</v>
      </c>
    </row>
    <row r="106" spans="1:10" ht="30.6" x14ac:dyDescent="0.2">
      <c r="D106" s="14" t="s">
        <v>55</v>
      </c>
      <c r="F106" s="15" t="s">
        <v>56</v>
      </c>
      <c r="H106" s="16" t="s">
        <v>57</v>
      </c>
      <c r="J106" s="1" t="s">
        <v>53</v>
      </c>
    </row>
    <row r="107" spans="1:10" x14ac:dyDescent="0.2">
      <c r="D107" s="18">
        <f>D103+D85+D63+D56+D45+D30</f>
        <v>821451.89999999991</v>
      </c>
      <c r="E107" s="19"/>
      <c r="F107" s="20">
        <f>F103+F85+F63+F56+F45+F30</f>
        <v>271213.84000000003</v>
      </c>
      <c r="G107" s="19"/>
      <c r="H107" s="21">
        <f>H103+H85+H63+H56+H45+H30</f>
        <v>221631.40000000002</v>
      </c>
      <c r="I107" s="19"/>
      <c r="J107" s="22">
        <f>J103+J85+J63+J56+J45+J30</f>
        <v>1314297.1400000001</v>
      </c>
    </row>
  </sheetData>
  <mergeCells count="36">
    <mergeCell ref="J2:J3"/>
    <mergeCell ref="A1:J1"/>
    <mergeCell ref="A2:A3"/>
    <mergeCell ref="B2:B3"/>
    <mergeCell ref="C2:H2"/>
    <mergeCell ref="I2:I3"/>
    <mergeCell ref="A32:J32"/>
    <mergeCell ref="A33:A34"/>
    <mergeCell ref="B33:B34"/>
    <mergeCell ref="C33:H33"/>
    <mergeCell ref="I33:I34"/>
    <mergeCell ref="J33:J34"/>
    <mergeCell ref="A47:J47"/>
    <mergeCell ref="A48:A49"/>
    <mergeCell ref="B48:B49"/>
    <mergeCell ref="C48:H48"/>
    <mergeCell ref="I48:I49"/>
    <mergeCell ref="J48:J49"/>
    <mergeCell ref="A58:J58"/>
    <mergeCell ref="A59:A60"/>
    <mergeCell ref="B59:B60"/>
    <mergeCell ref="C59:H59"/>
    <mergeCell ref="I59:I60"/>
    <mergeCell ref="J59:J60"/>
    <mergeCell ref="A65:J65"/>
    <mergeCell ref="A66:A67"/>
    <mergeCell ref="B66:B67"/>
    <mergeCell ref="C66:H66"/>
    <mergeCell ref="I66:I67"/>
    <mergeCell ref="J66:J67"/>
    <mergeCell ref="A87:J87"/>
    <mergeCell ref="A88:A89"/>
    <mergeCell ref="B88:B89"/>
    <mergeCell ref="C88:H88"/>
    <mergeCell ref="I88:I89"/>
    <mergeCell ref="J88:J8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Antonio Batista da Rosa</dc:creator>
  <cp:lastModifiedBy>Fábio Antonio Batista da Rosa</cp:lastModifiedBy>
  <cp:lastPrinted>2025-10-07T01:06:40Z</cp:lastPrinted>
  <dcterms:created xsi:type="dcterms:W3CDTF">2025-10-02T16:47:37Z</dcterms:created>
  <dcterms:modified xsi:type="dcterms:W3CDTF">2025-11-04T14:45:17Z</dcterms:modified>
</cp:coreProperties>
</file>